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7995"/>
  </bookViews>
  <sheets>
    <sheet name="contents" sheetId="27" r:id="rId1"/>
    <sheet name="enrollment" sheetId="1" r:id="rId2"/>
    <sheet name="enrollmentGender" sheetId="17" r:id="rId3"/>
    <sheet name="enrollmentStateOrigin" sheetId="18" r:id="rId4"/>
    <sheet name="enrollmentFTE" sheetId="2" r:id="rId5"/>
    <sheet name="enrolDegree" sheetId="24" r:id="rId6"/>
    <sheet name="enrollmentMajor" sheetId="3" r:id="rId7"/>
    <sheet name="enrollmentMajorSize" sheetId="19" r:id="rId8"/>
    <sheet name="majorCredits" sheetId="6" r:id="rId9"/>
    <sheet name="fullTimeStudents" sheetId="4" r:id="rId10"/>
    <sheet name="newStudents2011_2Returned" sheetId="25" r:id="rId11"/>
    <sheet name="newStudents2011_3" sheetId="5" r:id="rId12"/>
    <sheet name="sectionAll" sheetId="8" r:id="rId13"/>
    <sheet name="sectionCampusDetail" sheetId="9" r:id="rId14"/>
    <sheet name="sectionSubject" sheetId="10" r:id="rId15"/>
    <sheet name="sectionInstructor" sheetId="11" r:id="rId16"/>
    <sheet name="sectionCampusSummary" sheetId="12" r:id="rId17"/>
    <sheet name="aceMajorCampus" sheetId="13" r:id="rId18"/>
    <sheet name="acefromSUM2011" sheetId="26" r:id="rId19"/>
    <sheet name="retention" sheetId="20" r:id="rId20"/>
    <sheet name="Percent Full Time" sheetId="21" r:id="rId21"/>
    <sheet name="transfer1" sheetId="22" r:id="rId22"/>
    <sheet name="transfer2" sheetId="23" r:id="rId23"/>
    <sheet name="FSM FMI" sheetId="28" r:id="rId24"/>
    <sheet name="standingCampus" sheetId="29" r:id="rId25"/>
    <sheet name="standingMajor" sheetId="31" r:id="rId26"/>
    <sheet name="standingDegreeType" sheetId="43" r:id="rId27"/>
    <sheet name="standingStudentType" sheetId="42" r:id="rId28"/>
    <sheet name="FT&amp;Earned12+" sheetId="32" r:id="rId29"/>
    <sheet name="FT&amp;Earned12StudentType" sheetId="44" r:id="rId30"/>
    <sheet name="graduesCampus" sheetId="33" r:id="rId31"/>
    <sheet name="stateOriginSex" sheetId="34" r:id="rId32"/>
    <sheet name="gradautesAge" sheetId="35" r:id="rId33"/>
    <sheet name="graduatesNames" sheetId="36" r:id="rId34"/>
    <sheet name="courseCompletionSUBnu" sheetId="37" r:id="rId35"/>
    <sheet name="courseCompletionSUBJECT" sheetId="38" r:id="rId36"/>
    <sheet name="courseCompletionCampus" sheetId="39" r:id="rId37"/>
    <sheet name="courseCompletionMajor" sheetId="40" r:id="rId38"/>
    <sheet name="GradeDistributionCampus" sheetId="41" r:id="rId39"/>
    <sheet name="Sheet3" sheetId="45" r:id="rId40"/>
  </sheets>
  <calcPr calcId="125725"/>
</workbook>
</file>

<file path=xl/calcChain.xml><?xml version="1.0" encoding="utf-8"?>
<calcChain xmlns="http://schemas.openxmlformats.org/spreadsheetml/2006/main">
  <c r="C4" i="45"/>
  <c r="C5"/>
  <c r="C6"/>
  <c r="C7"/>
  <c r="C3"/>
  <c r="B7"/>
  <c r="E9" i="28"/>
  <c r="E10"/>
  <c r="E8"/>
  <c r="E6"/>
  <c r="E7"/>
  <c r="E5"/>
  <c r="B31" i="33"/>
  <c r="C31"/>
  <c r="D31"/>
  <c r="E31"/>
  <c r="F31"/>
  <c r="G31"/>
  <c r="A31"/>
  <c r="G215" i="37"/>
  <c r="F215"/>
  <c r="B14" i="12"/>
  <c r="B15"/>
  <c r="B16"/>
  <c r="B17"/>
  <c r="B18"/>
  <c r="B19"/>
  <c r="B13"/>
  <c r="C28" i="44"/>
  <c r="B28"/>
  <c r="C29"/>
  <c r="B29"/>
  <c r="B27"/>
  <c r="C27"/>
  <c r="D6"/>
  <c r="B6"/>
  <c r="C6"/>
  <c r="C11" i="42"/>
  <c r="D11"/>
  <c r="E11"/>
  <c r="C12"/>
  <c r="D12"/>
  <c r="E12"/>
  <c r="C13"/>
  <c r="D13"/>
  <c r="E13"/>
  <c r="C14"/>
  <c r="D14"/>
  <c r="E14"/>
  <c r="C15"/>
  <c r="D15"/>
  <c r="E15"/>
  <c r="B12"/>
  <c r="B13"/>
  <c r="B14"/>
  <c r="B15"/>
  <c r="B11"/>
  <c r="B7"/>
  <c r="C7"/>
  <c r="D7"/>
  <c r="E7"/>
  <c r="B8" i="41" l="1"/>
  <c r="C4"/>
  <c r="C13" s="1"/>
  <c r="D4"/>
  <c r="E4"/>
  <c r="E13" s="1"/>
  <c r="F4"/>
  <c r="F13" s="1"/>
  <c r="G4"/>
  <c r="H4"/>
  <c r="I4"/>
  <c r="I13" s="1"/>
  <c r="J4"/>
  <c r="J13" s="1"/>
  <c r="K4"/>
  <c r="K13" s="1"/>
  <c r="C5"/>
  <c r="D5"/>
  <c r="E5"/>
  <c r="F5"/>
  <c r="F8" s="1"/>
  <c r="F17" s="1"/>
  <c r="G5"/>
  <c r="H5"/>
  <c r="I5"/>
  <c r="J5"/>
  <c r="J8" s="1"/>
  <c r="J17" s="1"/>
  <c r="K5"/>
  <c r="C6"/>
  <c r="C15" s="1"/>
  <c r="D6"/>
  <c r="E6"/>
  <c r="E15" s="1"/>
  <c r="F6"/>
  <c r="F15" s="1"/>
  <c r="G6"/>
  <c r="H6"/>
  <c r="I6"/>
  <c r="I8" s="1"/>
  <c r="I14" s="1"/>
  <c r="J6"/>
  <c r="J15" s="1"/>
  <c r="K6"/>
  <c r="C7"/>
  <c r="D7"/>
  <c r="E7"/>
  <c r="F7"/>
  <c r="F16" s="1"/>
  <c r="G7"/>
  <c r="H7"/>
  <c r="I7"/>
  <c r="J7"/>
  <c r="J16" s="1"/>
  <c r="K7"/>
  <c r="E3"/>
  <c r="E8" s="1"/>
  <c r="E14" s="1"/>
  <c r="H3"/>
  <c r="I3"/>
  <c r="I12" s="1"/>
  <c r="J3"/>
  <c r="J12" s="1"/>
  <c r="K3"/>
  <c r="K8" s="1"/>
  <c r="K14" s="1"/>
  <c r="G3"/>
  <c r="F3"/>
  <c r="F12" s="1"/>
  <c r="D3"/>
  <c r="C3"/>
  <c r="C8" s="1"/>
  <c r="C14" s="1"/>
  <c r="D42" i="40"/>
  <c r="E42"/>
  <c r="C42"/>
  <c r="F10"/>
  <c r="G10"/>
  <c r="F11"/>
  <c r="G11"/>
  <c r="F21"/>
  <c r="G21"/>
  <c r="F22"/>
  <c r="G22"/>
  <c r="F23"/>
  <c r="G23"/>
  <c r="F24"/>
  <c r="G24"/>
  <c r="F7"/>
  <c r="G7"/>
  <c r="F12"/>
  <c r="G12"/>
  <c r="F25"/>
  <c r="G25"/>
  <c r="F26"/>
  <c r="G26"/>
  <c r="F27"/>
  <c r="G27"/>
  <c r="F13"/>
  <c r="G13"/>
  <c r="F28"/>
  <c r="G28"/>
  <c r="F14"/>
  <c r="G14"/>
  <c r="F29"/>
  <c r="G29"/>
  <c r="F8"/>
  <c r="G8"/>
  <c r="F20"/>
  <c r="G20"/>
  <c r="F39"/>
  <c r="G39"/>
  <c r="F30"/>
  <c r="G30"/>
  <c r="F31"/>
  <c r="G31"/>
  <c r="F3"/>
  <c r="G3"/>
  <c r="F15"/>
  <c r="G15"/>
  <c r="F32"/>
  <c r="G32"/>
  <c r="F4"/>
  <c r="G4"/>
  <c r="F16"/>
  <c r="G16"/>
  <c r="F5"/>
  <c r="G5"/>
  <c r="F17"/>
  <c r="G17"/>
  <c r="F18"/>
  <c r="G18"/>
  <c r="F33"/>
  <c r="G33"/>
  <c r="F40"/>
  <c r="G40"/>
  <c r="F34"/>
  <c r="G34"/>
  <c r="F35"/>
  <c r="G35"/>
  <c r="F36"/>
  <c r="G36"/>
  <c r="F19"/>
  <c r="G19"/>
  <c r="F6"/>
  <c r="G6"/>
  <c r="F41"/>
  <c r="G41"/>
  <c r="F9"/>
  <c r="G9"/>
  <c r="F37"/>
  <c r="G37"/>
  <c r="G38"/>
  <c r="F38"/>
  <c r="B12" i="39"/>
  <c r="C12"/>
  <c r="B13"/>
  <c r="C13"/>
  <c r="B14"/>
  <c r="C14"/>
  <c r="B15"/>
  <c r="C15"/>
  <c r="B16"/>
  <c r="C16"/>
  <c r="B17"/>
  <c r="C17"/>
  <c r="C11"/>
  <c r="B11"/>
  <c r="E8"/>
  <c r="F8"/>
  <c r="C8"/>
  <c r="D8"/>
  <c r="B8"/>
  <c r="E4"/>
  <c r="F4"/>
  <c r="E5"/>
  <c r="F5"/>
  <c r="E6"/>
  <c r="F6"/>
  <c r="E7"/>
  <c r="F7"/>
  <c r="F3"/>
  <c r="E3"/>
  <c r="E43" i="38"/>
  <c r="F43"/>
  <c r="C43"/>
  <c r="D43"/>
  <c r="B4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F3"/>
  <c r="E3"/>
  <c r="F210" i="37"/>
  <c r="G210"/>
  <c r="D210"/>
  <c r="E210"/>
  <c r="C210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G3"/>
  <c r="F3"/>
  <c r="D24" i="35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C24"/>
  <c r="C30" i="34"/>
  <c r="D30"/>
  <c r="E30"/>
  <c r="F30"/>
  <c r="B30"/>
  <c r="D7"/>
  <c r="E7"/>
  <c r="F7"/>
  <c r="G7"/>
  <c r="B7"/>
  <c r="C7"/>
  <c r="H4" i="3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3"/>
  <c r="C25"/>
  <c r="C24"/>
  <c r="D24"/>
  <c r="E24"/>
  <c r="F24"/>
  <c r="G24"/>
  <c r="G25" s="1"/>
  <c r="G197" i="32"/>
  <c r="F197"/>
  <c r="H197"/>
  <c r="E197"/>
  <c r="I197"/>
  <c r="I196"/>
  <c r="H196"/>
  <c r="I195"/>
  <c r="H195"/>
  <c r="I194"/>
  <c r="H194"/>
  <c r="I193"/>
  <c r="H193"/>
  <c r="I192"/>
  <c r="H192"/>
  <c r="I191"/>
  <c r="H191"/>
  <c r="I190"/>
  <c r="H190"/>
  <c r="I189"/>
  <c r="H189"/>
  <c r="I188"/>
  <c r="H188"/>
  <c r="I187"/>
  <c r="H187"/>
  <c r="I186"/>
  <c r="H186"/>
  <c r="I185"/>
  <c r="H185"/>
  <c r="I184"/>
  <c r="H184"/>
  <c r="I183"/>
  <c r="H183"/>
  <c r="I182"/>
  <c r="H182"/>
  <c r="I181"/>
  <c r="H181"/>
  <c r="I180"/>
  <c r="H180"/>
  <c r="I179"/>
  <c r="H179"/>
  <c r="I178"/>
  <c r="H178"/>
  <c r="I177"/>
  <c r="H177"/>
  <c r="I176"/>
  <c r="H176"/>
  <c r="I175"/>
  <c r="H175"/>
  <c r="I174"/>
  <c r="H174"/>
  <c r="I173"/>
  <c r="H173"/>
  <c r="I172"/>
  <c r="H172"/>
  <c r="I171"/>
  <c r="H171"/>
  <c r="I170"/>
  <c r="H170"/>
  <c r="I169"/>
  <c r="H169"/>
  <c r="I168"/>
  <c r="H168"/>
  <c r="I167"/>
  <c r="H167"/>
  <c r="I166"/>
  <c r="H166"/>
  <c r="I165"/>
  <c r="H165"/>
  <c r="I164"/>
  <c r="H164"/>
  <c r="I163"/>
  <c r="H163"/>
  <c r="I162"/>
  <c r="H162"/>
  <c r="I161"/>
  <c r="H161"/>
  <c r="I160"/>
  <c r="H160"/>
  <c r="I159"/>
  <c r="H159"/>
  <c r="I158"/>
  <c r="H158"/>
  <c r="I157"/>
  <c r="H157"/>
  <c r="I156"/>
  <c r="H156"/>
  <c r="I155"/>
  <c r="H155"/>
  <c r="I154"/>
  <c r="H154"/>
  <c r="I153"/>
  <c r="H153"/>
  <c r="I152"/>
  <c r="H152"/>
  <c r="I151"/>
  <c r="H151"/>
  <c r="I150"/>
  <c r="H150"/>
  <c r="I149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G98"/>
  <c r="F98"/>
  <c r="E98"/>
  <c r="I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H98"/>
  <c r="D53" i="31"/>
  <c r="E53"/>
  <c r="F53"/>
  <c r="G53"/>
  <c r="D54"/>
  <c r="E54"/>
  <c r="F54"/>
  <c r="G54"/>
  <c r="D55"/>
  <c r="E55"/>
  <c r="F55"/>
  <c r="G55"/>
  <c r="D56"/>
  <c r="E56"/>
  <c r="F56"/>
  <c r="G56"/>
  <c r="D57"/>
  <c r="E57"/>
  <c r="F57"/>
  <c r="G57"/>
  <c r="D58"/>
  <c r="E58"/>
  <c r="F58"/>
  <c r="G58"/>
  <c r="D59"/>
  <c r="E59"/>
  <c r="F59"/>
  <c r="G59"/>
  <c r="D60"/>
  <c r="E60"/>
  <c r="F60"/>
  <c r="G60"/>
  <c r="D61"/>
  <c r="E61"/>
  <c r="F61"/>
  <c r="G61"/>
  <c r="D62"/>
  <c r="E62"/>
  <c r="F62"/>
  <c r="G62"/>
  <c r="D63"/>
  <c r="E63"/>
  <c r="F63"/>
  <c r="G63"/>
  <c r="D64"/>
  <c r="E64"/>
  <c r="F64"/>
  <c r="G64"/>
  <c r="D65"/>
  <c r="E65"/>
  <c r="F65"/>
  <c r="G65"/>
  <c r="D66"/>
  <c r="E66"/>
  <c r="F66"/>
  <c r="G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G73"/>
  <c r="D74"/>
  <c r="E74"/>
  <c r="F74"/>
  <c r="G74"/>
  <c r="D75"/>
  <c r="E75"/>
  <c r="F75"/>
  <c r="G75"/>
  <c r="D76"/>
  <c r="E76"/>
  <c r="F76"/>
  <c r="G76"/>
  <c r="D77"/>
  <c r="E77"/>
  <c r="F77"/>
  <c r="G77"/>
  <c r="D78"/>
  <c r="E78"/>
  <c r="F78"/>
  <c r="G78"/>
  <c r="D79"/>
  <c r="E79"/>
  <c r="F79"/>
  <c r="G79"/>
  <c r="D80"/>
  <c r="E80"/>
  <c r="F80"/>
  <c r="G80"/>
  <c r="D81"/>
  <c r="E81"/>
  <c r="F81"/>
  <c r="G81"/>
  <c r="D82"/>
  <c r="E82"/>
  <c r="F82"/>
  <c r="G82"/>
  <c r="D83"/>
  <c r="E83"/>
  <c r="F83"/>
  <c r="G83"/>
  <c r="D84"/>
  <c r="E84"/>
  <c r="F84"/>
  <c r="G84"/>
  <c r="D85"/>
  <c r="E85"/>
  <c r="F85"/>
  <c r="G85"/>
  <c r="D86"/>
  <c r="E86"/>
  <c r="F86"/>
  <c r="G86"/>
  <c r="D87"/>
  <c r="E87"/>
  <c r="F87"/>
  <c r="G87"/>
  <c r="D88"/>
  <c r="E88"/>
  <c r="F88"/>
  <c r="G88"/>
  <c r="D89"/>
  <c r="E89"/>
  <c r="F89"/>
  <c r="G89"/>
  <c r="D90"/>
  <c r="E90"/>
  <c r="F90"/>
  <c r="G90"/>
  <c r="D91"/>
  <c r="E91"/>
  <c r="F91"/>
  <c r="G91"/>
  <c r="D92"/>
  <c r="E92"/>
  <c r="F92"/>
  <c r="G92"/>
  <c r="E52"/>
  <c r="F52"/>
  <c r="G52"/>
  <c r="D52"/>
  <c r="C92"/>
  <c r="D43"/>
  <c r="E43"/>
  <c r="F43"/>
  <c r="G43"/>
  <c r="C43"/>
  <c r="B12" i="29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C11"/>
  <c r="D11"/>
  <c r="E11"/>
  <c r="F11"/>
  <c r="G11"/>
  <c r="B11"/>
  <c r="C7"/>
  <c r="D7"/>
  <c r="E7"/>
  <c r="F7"/>
  <c r="G7"/>
  <c r="B7"/>
  <c r="C58" i="4"/>
  <c r="D58"/>
  <c r="E58"/>
  <c r="F58"/>
  <c r="B58"/>
  <c r="G58"/>
  <c r="B12"/>
  <c r="C12"/>
  <c r="D12"/>
  <c r="E12"/>
  <c r="F12"/>
  <c r="G12"/>
  <c r="H12"/>
  <c r="B13"/>
  <c r="C13"/>
  <c r="D13"/>
  <c r="E13"/>
  <c r="F13"/>
  <c r="G13"/>
  <c r="G14"/>
  <c r="H14"/>
  <c r="C11"/>
  <c r="D11"/>
  <c r="E11"/>
  <c r="F11"/>
  <c r="G11"/>
  <c r="H11"/>
  <c r="B11"/>
  <c r="C41" i="13"/>
  <c r="D41"/>
  <c r="E41"/>
  <c r="B41"/>
  <c r="F41"/>
  <c r="G35"/>
  <c r="F40"/>
  <c r="F35"/>
  <c r="E40"/>
  <c r="E35"/>
  <c r="D40"/>
  <c r="D35"/>
  <c r="C40"/>
  <c r="C35"/>
  <c r="B40"/>
  <c r="D13" i="26"/>
  <c r="E13"/>
  <c r="F13"/>
  <c r="C13"/>
  <c r="G13"/>
  <c r="C23" i="25"/>
  <c r="D23"/>
  <c r="E23"/>
  <c r="F23"/>
  <c r="G23"/>
  <c r="H23"/>
  <c r="B13" i="24"/>
  <c r="B14"/>
  <c r="B15"/>
  <c r="B16"/>
  <c r="B17"/>
  <c r="B18"/>
  <c r="B19"/>
  <c r="B20"/>
  <c r="B12"/>
  <c r="B10"/>
  <c r="C10"/>
  <c r="D10"/>
  <c r="E10"/>
  <c r="F10"/>
  <c r="G10"/>
  <c r="F7" i="23"/>
  <c r="E7"/>
  <c r="D7"/>
  <c r="C7"/>
  <c r="G7"/>
  <c r="B7"/>
  <c r="G6"/>
  <c r="G5"/>
  <c r="G4"/>
  <c r="G3"/>
  <c r="G2"/>
  <c r="H3" i="22"/>
  <c r="H4"/>
  <c r="H5"/>
  <c r="H6"/>
  <c r="H7"/>
  <c r="H2"/>
  <c r="D7"/>
  <c r="E7"/>
  <c r="F7"/>
  <c r="G7"/>
  <c r="C7"/>
  <c r="C4" i="21"/>
  <c r="D4"/>
  <c r="E4"/>
  <c r="F4"/>
  <c r="G4"/>
  <c r="H4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E43"/>
  <c r="M3"/>
  <c r="H43"/>
  <c r="P3"/>
  <c r="D3"/>
  <c r="E3"/>
  <c r="F3"/>
  <c r="G3"/>
  <c r="H3"/>
  <c r="C3"/>
  <c r="Q86"/>
  <c r="P86"/>
  <c r="O86"/>
  <c r="N86"/>
  <c r="M86"/>
  <c r="L86"/>
  <c r="D86"/>
  <c r="D43"/>
  <c r="L3"/>
  <c r="E86"/>
  <c r="F86"/>
  <c r="F43"/>
  <c r="N3"/>
  <c r="G86"/>
  <c r="G43"/>
  <c r="O3"/>
  <c r="C86"/>
  <c r="C43"/>
  <c r="K3"/>
  <c r="H86"/>
  <c r="D127"/>
  <c r="E127"/>
  <c r="F127"/>
  <c r="G127"/>
  <c r="C127"/>
  <c r="H127"/>
  <c r="B71" i="20"/>
  <c r="C71"/>
  <c r="D71"/>
  <c r="E71"/>
  <c r="F71"/>
  <c r="G71"/>
  <c r="A71"/>
  <c r="C68"/>
  <c r="D68"/>
  <c r="E68"/>
  <c r="F68"/>
  <c r="G68"/>
  <c r="B68"/>
  <c r="C67"/>
  <c r="D67"/>
  <c r="E67"/>
  <c r="F67"/>
  <c r="G67"/>
  <c r="B67"/>
  <c r="C66"/>
  <c r="D66"/>
  <c r="E66"/>
  <c r="F66"/>
  <c r="G66"/>
  <c r="B66"/>
  <c r="D62"/>
  <c r="E62"/>
  <c r="F62"/>
  <c r="G62"/>
  <c r="C62"/>
  <c r="H62"/>
  <c r="D29"/>
  <c r="E29"/>
  <c r="F29"/>
  <c r="G29"/>
  <c r="H29"/>
  <c r="C29"/>
  <c r="I54" i="19"/>
  <c r="I53"/>
  <c r="I52"/>
  <c r="I51"/>
  <c r="I50"/>
  <c r="I49"/>
  <c r="I48"/>
  <c r="I47"/>
  <c r="H43"/>
  <c r="I43"/>
  <c r="G43"/>
  <c r="F43"/>
  <c r="E43"/>
  <c r="D43"/>
  <c r="C43"/>
  <c r="I33"/>
  <c r="I41"/>
  <c r="B40" i="18"/>
  <c r="C21"/>
  <c r="D21"/>
  <c r="B45" s="1"/>
  <c r="E21"/>
  <c r="F21"/>
  <c r="G21"/>
  <c r="B21"/>
  <c r="C20"/>
  <c r="D20"/>
  <c r="B44" s="1"/>
  <c r="E20"/>
  <c r="F20"/>
  <c r="G20"/>
  <c r="B20"/>
  <c r="C19"/>
  <c r="D19"/>
  <c r="B43"/>
  <c r="E19"/>
  <c r="F19"/>
  <c r="G19"/>
  <c r="B19"/>
  <c r="C18"/>
  <c r="D18"/>
  <c r="E18"/>
  <c r="F18"/>
  <c r="G18"/>
  <c r="B18"/>
  <c r="C17"/>
  <c r="C22" s="1"/>
  <c r="D17"/>
  <c r="B41"/>
  <c r="E17"/>
  <c r="E22"/>
  <c r="F17"/>
  <c r="G17"/>
  <c r="G22" s="1"/>
  <c r="B17"/>
  <c r="B21" i="17"/>
  <c r="C21"/>
  <c r="D21"/>
  <c r="E21"/>
  <c r="F21"/>
  <c r="C20"/>
  <c r="D20"/>
  <c r="E20"/>
  <c r="F20"/>
  <c r="B20"/>
  <c r="H21"/>
  <c r="G21"/>
  <c r="A21"/>
  <c r="H20"/>
  <c r="G20"/>
  <c r="A20"/>
  <c r="A16"/>
  <c r="B16"/>
  <c r="F16"/>
  <c r="E15"/>
  <c r="F15"/>
  <c r="A15"/>
  <c r="I11"/>
  <c r="H16"/>
  <c r="C11"/>
  <c r="D11"/>
  <c r="C16"/>
  <c r="E11"/>
  <c r="D16"/>
  <c r="F11"/>
  <c r="E16"/>
  <c r="G11"/>
  <c r="H11"/>
  <c r="G16"/>
  <c r="D10"/>
  <c r="C15"/>
  <c r="E10"/>
  <c r="D15"/>
  <c r="F10"/>
  <c r="G10"/>
  <c r="H10"/>
  <c r="G15"/>
  <c r="C10"/>
  <c r="B15"/>
  <c r="I5"/>
  <c r="I6"/>
  <c r="I7"/>
  <c r="I9"/>
  <c r="I3"/>
  <c r="D9"/>
  <c r="E9"/>
  <c r="F9"/>
  <c r="G9"/>
  <c r="C9"/>
  <c r="H9"/>
  <c r="I4"/>
  <c r="I14" i="19"/>
  <c r="I31"/>
  <c r="I4"/>
  <c r="I20"/>
  <c r="I42"/>
  <c r="I21"/>
  <c r="I6"/>
  <c r="I28"/>
  <c r="I12"/>
  <c r="I17"/>
  <c r="I35"/>
  <c r="I34"/>
  <c r="I13"/>
  <c r="I40"/>
  <c r="I16"/>
  <c r="I7"/>
  <c r="I25"/>
  <c r="I9"/>
  <c r="I27"/>
  <c r="I11"/>
  <c r="I30"/>
  <c r="I36"/>
  <c r="I39"/>
  <c r="I8"/>
  <c r="I5"/>
  <c r="I19"/>
  <c r="I24"/>
  <c r="I23"/>
  <c r="I10"/>
  <c r="I3"/>
  <c r="I18"/>
  <c r="I37"/>
  <c r="I26"/>
  <c r="I22"/>
  <c r="I29"/>
  <c r="I38"/>
  <c r="I15"/>
  <c r="I32"/>
  <c r="B42" i="18"/>
  <c r="I8" i="17"/>
  <c r="I10"/>
  <c r="H15"/>
  <c r="D21" i="13"/>
  <c r="C39"/>
  <c r="E21"/>
  <c r="D39"/>
  <c r="F21"/>
  <c r="E39"/>
  <c r="C21"/>
  <c r="B39"/>
  <c r="G21"/>
  <c r="F39"/>
  <c r="C8" i="12"/>
  <c r="E8"/>
  <c r="D8"/>
  <c r="B8"/>
  <c r="D43" i="6"/>
  <c r="E43"/>
  <c r="F43"/>
  <c r="G43"/>
  <c r="C43"/>
  <c r="H43"/>
  <c r="I4"/>
  <c r="D32" i="5"/>
  <c r="C37"/>
  <c r="C39"/>
  <c r="E32"/>
  <c r="D37"/>
  <c r="D39"/>
  <c r="F32"/>
  <c r="E37"/>
  <c r="E39"/>
  <c r="G32"/>
  <c r="F37"/>
  <c r="F39"/>
  <c r="C32"/>
  <c r="B37"/>
  <c r="B39"/>
  <c r="H32"/>
  <c r="G37"/>
  <c r="G39"/>
  <c r="C33"/>
  <c r="B28" i="4"/>
  <c r="C28"/>
  <c r="D28"/>
  <c r="E28"/>
  <c r="F28"/>
  <c r="G28"/>
  <c r="B29"/>
  <c r="C29"/>
  <c r="D29"/>
  <c r="E29"/>
  <c r="F29"/>
  <c r="G29"/>
  <c r="B27"/>
  <c r="C27"/>
  <c r="D27"/>
  <c r="E27"/>
  <c r="F27"/>
  <c r="G27"/>
  <c r="C6"/>
  <c r="C14"/>
  <c r="D6"/>
  <c r="D30"/>
  <c r="D31"/>
  <c r="E6"/>
  <c r="E14"/>
  <c r="F6"/>
  <c r="F30"/>
  <c r="F31"/>
  <c r="B6"/>
  <c r="B30"/>
  <c r="B31"/>
  <c r="G6"/>
  <c r="G30"/>
  <c r="G31"/>
  <c r="I4" i="3"/>
  <c r="I5"/>
  <c r="I7"/>
  <c r="I8"/>
  <c r="I9"/>
  <c r="I11"/>
  <c r="I12"/>
  <c r="I13"/>
  <c r="I15"/>
  <c r="I16"/>
  <c r="I17"/>
  <c r="I19"/>
  <c r="I20"/>
  <c r="I21"/>
  <c r="I23"/>
  <c r="I24"/>
  <c r="I25"/>
  <c r="I27"/>
  <c r="I28"/>
  <c r="I29"/>
  <c r="I31"/>
  <c r="I32"/>
  <c r="I33"/>
  <c r="I35"/>
  <c r="I36"/>
  <c r="I37"/>
  <c r="I39"/>
  <c r="I40"/>
  <c r="I41"/>
  <c r="I43"/>
  <c r="I3"/>
  <c r="D43"/>
  <c r="E43"/>
  <c r="F43"/>
  <c r="G43"/>
  <c r="C43"/>
  <c r="H43"/>
  <c r="I6"/>
  <c r="B12" i="2"/>
  <c r="C12"/>
  <c r="D12"/>
  <c r="E12"/>
  <c r="F12"/>
  <c r="G12"/>
  <c r="B13"/>
  <c r="C13"/>
  <c r="D13"/>
  <c r="E13"/>
  <c r="F13"/>
  <c r="G13"/>
  <c r="C11"/>
  <c r="D11"/>
  <c r="E11"/>
  <c r="F11"/>
  <c r="G11"/>
  <c r="B11"/>
  <c r="C6"/>
  <c r="C14"/>
  <c r="D6"/>
  <c r="D14"/>
  <c r="E6"/>
  <c r="E14"/>
  <c r="F6"/>
  <c r="F14"/>
  <c r="G6"/>
  <c r="G14"/>
  <c r="B6"/>
  <c r="B14"/>
  <c r="C6" i="1"/>
  <c r="C7"/>
  <c r="D6"/>
  <c r="E6"/>
  <c r="F6"/>
  <c r="F7"/>
  <c r="G6"/>
  <c r="B7"/>
  <c r="B6"/>
  <c r="H4"/>
  <c r="H3"/>
  <c r="D7"/>
  <c r="H6"/>
  <c r="G7"/>
  <c r="H5"/>
  <c r="I42" i="3"/>
  <c r="I38"/>
  <c r="I34"/>
  <c r="I30"/>
  <c r="I26"/>
  <c r="I22"/>
  <c r="I18"/>
  <c r="I14"/>
  <c r="I10"/>
  <c r="I30" i="5"/>
  <c r="I26"/>
  <c r="I14"/>
  <c r="I10"/>
  <c r="I43" i="6"/>
  <c r="I39"/>
  <c r="I35"/>
  <c r="I31"/>
  <c r="I27"/>
  <c r="I23"/>
  <c r="I19"/>
  <c r="I15"/>
  <c r="I11"/>
  <c r="I7"/>
  <c r="I42"/>
  <c r="I38"/>
  <c r="I34"/>
  <c r="I30"/>
  <c r="I26"/>
  <c r="I22"/>
  <c r="I18"/>
  <c r="I14"/>
  <c r="I10"/>
  <c r="I6"/>
  <c r="I41"/>
  <c r="I37"/>
  <c r="I33"/>
  <c r="I29"/>
  <c r="I25"/>
  <c r="I21"/>
  <c r="I17"/>
  <c r="I13"/>
  <c r="I9"/>
  <c r="I5"/>
  <c r="E7" i="1"/>
  <c r="I31" i="5"/>
  <c r="I27"/>
  <c r="I15"/>
  <c r="I11"/>
  <c r="I3" i="6"/>
  <c r="I40"/>
  <c r="I36"/>
  <c r="I32"/>
  <c r="I28"/>
  <c r="I24"/>
  <c r="I20"/>
  <c r="I16"/>
  <c r="I12"/>
  <c r="I8"/>
  <c r="H3" i="4"/>
  <c r="H6"/>
  <c r="H5"/>
  <c r="H4"/>
  <c r="B7"/>
  <c r="G7"/>
  <c r="E7"/>
  <c r="D7"/>
  <c r="C7"/>
  <c r="H3" i="2"/>
  <c r="H6"/>
  <c r="H5"/>
  <c r="H4"/>
  <c r="B7"/>
  <c r="G7"/>
  <c r="F7"/>
  <c r="E7"/>
  <c r="D7"/>
  <c r="C7"/>
  <c r="I19" i="5"/>
  <c r="H33"/>
  <c r="I18"/>
  <c r="I7"/>
  <c r="I23"/>
  <c r="I6"/>
  <c r="I22"/>
  <c r="I28"/>
  <c r="I20"/>
  <c r="I12"/>
  <c r="I4"/>
  <c r="G33"/>
  <c r="E33"/>
  <c r="I3"/>
  <c r="I25"/>
  <c r="I17"/>
  <c r="I9"/>
  <c r="I32"/>
  <c r="I24"/>
  <c r="I16"/>
  <c r="I8"/>
  <c r="F33"/>
  <c r="D33"/>
  <c r="I29"/>
  <c r="I21"/>
  <c r="I13"/>
  <c r="I5"/>
  <c r="F14" i="4"/>
  <c r="B14"/>
  <c r="H13"/>
  <c r="F7"/>
  <c r="C30"/>
  <c r="C31"/>
  <c r="D14"/>
  <c r="E30"/>
  <c r="E31"/>
  <c r="H22" i="18" l="1"/>
  <c r="H18"/>
  <c r="H21"/>
  <c r="F22"/>
  <c r="B22"/>
  <c r="H17"/>
  <c r="H19"/>
  <c r="D22"/>
  <c r="B46" s="1"/>
  <c r="C43" s="1"/>
  <c r="H20"/>
  <c r="C16" i="41"/>
  <c r="K17"/>
  <c r="K16"/>
  <c r="K15"/>
  <c r="K12"/>
  <c r="G8"/>
  <c r="G13" s="1"/>
  <c r="H8"/>
  <c r="H17" s="1"/>
  <c r="C17"/>
  <c r="H12"/>
  <c r="C12"/>
  <c r="I17"/>
  <c r="E17"/>
  <c r="I16"/>
  <c r="E16"/>
  <c r="I15"/>
  <c r="E12"/>
  <c r="D8"/>
  <c r="D17" s="1"/>
  <c r="J14"/>
  <c r="F14"/>
  <c r="F42" i="40"/>
  <c r="G42"/>
  <c r="F25" i="33"/>
  <c r="D25"/>
  <c r="E25"/>
  <c r="C41" i="18" l="1"/>
  <c r="C46"/>
  <c r="C42"/>
  <c r="C45"/>
  <c r="C44"/>
  <c r="H14" i="41"/>
  <c r="D16"/>
  <c r="D12"/>
  <c r="D14"/>
  <c r="H15"/>
  <c r="G12"/>
  <c r="G14"/>
  <c r="G15"/>
  <c r="G16"/>
  <c r="G17"/>
  <c r="H13"/>
  <c r="D15"/>
  <c r="D13"/>
  <c r="H16"/>
</calcChain>
</file>

<file path=xl/sharedStrings.xml><?xml version="1.0" encoding="utf-8"?>
<sst xmlns="http://schemas.openxmlformats.org/spreadsheetml/2006/main" count="9216" uniqueCount="1018">
  <si>
    <t>studentTypeDescription</t>
  </si>
  <si>
    <t>Chuuk</t>
  </si>
  <si>
    <t>Kosrae</t>
  </si>
  <si>
    <t>National</t>
  </si>
  <si>
    <t>Pohnpei</t>
  </si>
  <si>
    <t>Yap</t>
  </si>
  <si>
    <t>Continuing</t>
  </si>
  <si>
    <t>New Student</t>
  </si>
  <si>
    <t>Returning Student</t>
  </si>
  <si>
    <t>Total</t>
  </si>
  <si>
    <t>%</t>
  </si>
  <si>
    <t>Percent</t>
  </si>
  <si>
    <t>Fall 2011: Student Enrollment by Student Type and Campus</t>
  </si>
  <si>
    <t>Total Credits</t>
  </si>
  <si>
    <t>Fall 2011: Total Credits by Student Type &amp; Campus</t>
  </si>
  <si>
    <t>Fall 2011: Enrollment Full Time Equivalent (FTE)</t>
  </si>
  <si>
    <t>Headcount</t>
  </si>
  <si>
    <t>FTE</t>
  </si>
  <si>
    <t>Total FTE</t>
  </si>
  <si>
    <t>majorDescription</t>
  </si>
  <si>
    <t>degree</t>
  </si>
  <si>
    <t>Accounting</t>
  </si>
  <si>
    <t>TYC</t>
  </si>
  <si>
    <t>Agriculture</t>
  </si>
  <si>
    <t>AS</t>
  </si>
  <si>
    <t>Agriculture and Food Technology</t>
  </si>
  <si>
    <t>CA</t>
  </si>
  <si>
    <t>Basic Public Health</t>
  </si>
  <si>
    <t>Bookkeeping</t>
  </si>
  <si>
    <t>Building Maintenance and Repair</t>
  </si>
  <si>
    <t>Building Technology</t>
  </si>
  <si>
    <t>AAS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</si>
  <si>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</si>
  <si>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</si>
  <si>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</si>
  <si>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</si>
  <si>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</si>
  <si>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</si>
  <si>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</si>
  <si>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</si>
  <si>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</si>
  <si>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</si>
  <si>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</si>
  <si>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</si>
  <si>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</si>
  <si>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</si>
  <si>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</si>
  <si>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AA</t>
  </si>
  <si>
    <t>Hospitality and Tourism Management</t>
  </si>
  <si>
    <t>Law Enforcement</t>
  </si>
  <si>
    <t>Liberal Arts</t>
  </si>
  <si>
    <t>Marine Science</t>
  </si>
  <si>
    <t>Micronesian Studies</t>
  </si>
  <si>
    <t>Nursing</t>
  </si>
  <si>
    <t>Public Health</t>
  </si>
  <si>
    <t>Refrigerator and Air Conditioning</t>
  </si>
  <si>
    <t>Secretarial Science</t>
  </si>
  <si>
    <t>Small Engine, Equipment, and Outboard</t>
  </si>
  <si>
    <t>Special Education</t>
  </si>
  <si>
    <t>Teacher Education - Elementary</t>
  </si>
  <si>
    <t>Teacher Preparation</t>
  </si>
  <si>
    <t>Teacher Preparation - Elementary</t>
  </si>
  <si>
    <t>Telecommunication Technology</t>
  </si>
  <si>
    <t>Trial Counselor</t>
  </si>
  <si>
    <t>Unclassified</t>
  </si>
  <si>
    <t>UC</t>
  </si>
  <si>
    <t>Fall 2011: Enrollment by Major &amp; Degree</t>
  </si>
  <si>
    <t>Fall 2011: Full Time (&gt;=12 credits)  Students by Student Type and Campus</t>
  </si>
  <si>
    <t>Fall 2011: Percent Full Time (&gt;=12 credits)  Students by Student Type and Campus</t>
  </si>
  <si>
    <t>Fall 2011: New Students by Major &amp; Campus</t>
  </si>
  <si>
    <t>Fall 2011: Total Credits by Major &amp; Campus</t>
  </si>
  <si>
    <t>identity</t>
  </si>
  <si>
    <t>studentType</t>
  </si>
  <si>
    <t>campusDescription</t>
  </si>
  <si>
    <t>stateOrigin</t>
  </si>
  <si>
    <t>F</t>
  </si>
  <si>
    <t>Y</t>
  </si>
  <si>
    <t>P</t>
  </si>
  <si>
    <t>M</t>
  </si>
  <si>
    <t>instructorID1</t>
  </si>
  <si>
    <t>instructorName1</t>
  </si>
  <si>
    <t>subject</t>
  </si>
  <si>
    <t>courseNum</t>
  </si>
  <si>
    <t>sectionNum</t>
  </si>
  <si>
    <t>enrollmentMax</t>
  </si>
  <si>
    <t>enrollment</t>
  </si>
  <si>
    <t>Ratio</t>
  </si>
  <si>
    <t>Pulmano, Rafael</t>
  </si>
  <si>
    <t>AC</t>
  </si>
  <si>
    <t>131</t>
  </si>
  <si>
    <t>1</t>
  </si>
  <si>
    <t>2</t>
  </si>
  <si>
    <t>Medalla, Maria Gratia</t>
  </si>
  <si>
    <t>220</t>
  </si>
  <si>
    <t>250</t>
  </si>
  <si>
    <t>Lorens, Kadalino</t>
  </si>
  <si>
    <t>AG</t>
  </si>
  <si>
    <t>084</t>
  </si>
  <si>
    <t>P1</t>
  </si>
  <si>
    <t>Ioanis, Engly</t>
  </si>
  <si>
    <t>P2</t>
  </si>
  <si>
    <t>Currie, Totoa</t>
  </si>
  <si>
    <t>088</t>
  </si>
  <si>
    <t>090</t>
  </si>
  <si>
    <t>Phillip, Kyoshi</t>
  </si>
  <si>
    <t>101</t>
  </si>
  <si>
    <t>AR</t>
  </si>
  <si>
    <t>Perman, Debra W</t>
  </si>
  <si>
    <t>BK</t>
  </si>
  <si>
    <t>095</t>
  </si>
  <si>
    <t>P3</t>
  </si>
  <si>
    <t>Dison, Maria</t>
  </si>
  <si>
    <t>BU</t>
  </si>
  <si>
    <t>Dela Cruz, Anna</t>
  </si>
  <si>
    <t>Hilbert, Michael A.</t>
  </si>
  <si>
    <t>097</t>
  </si>
  <si>
    <t>Eastup, Laurie</t>
  </si>
  <si>
    <t>098</t>
  </si>
  <si>
    <t>Yauvoli, Ruci</t>
  </si>
  <si>
    <t>Dumo, Alieli</t>
  </si>
  <si>
    <t>260</t>
  </si>
  <si>
    <t>Mangonon, Marlene</t>
  </si>
  <si>
    <t>270</t>
  </si>
  <si>
    <t>271</t>
  </si>
  <si>
    <t>Mangonon, George</t>
  </si>
  <si>
    <t>BU/MS</t>
  </si>
  <si>
    <t>110</t>
  </si>
  <si>
    <t>100</t>
  </si>
  <si>
    <t>Felix, Joseph, Jr.</t>
  </si>
  <si>
    <t>3</t>
  </si>
  <si>
    <t>Castro, Edper</t>
  </si>
  <si>
    <t>4</t>
  </si>
  <si>
    <t>5</t>
  </si>
  <si>
    <t>Silbanuz, Phyllis</t>
  </si>
  <si>
    <t>P4</t>
  </si>
  <si>
    <t>P5</t>
  </si>
  <si>
    <t>P6</t>
  </si>
  <si>
    <t>P7</t>
  </si>
  <si>
    <t>100S</t>
  </si>
  <si>
    <t>105</t>
  </si>
  <si>
    <t>EC</t>
  </si>
  <si>
    <t>230</t>
  </si>
  <si>
    <t>Womack, Richard</t>
  </si>
  <si>
    <t>ED</t>
  </si>
  <si>
    <t>210</t>
  </si>
  <si>
    <t>Hallers, Magdalena</t>
  </si>
  <si>
    <t>215</t>
  </si>
  <si>
    <t>Gallen, Paul</t>
  </si>
  <si>
    <t>292</t>
  </si>
  <si>
    <t>304</t>
  </si>
  <si>
    <t>392</t>
  </si>
  <si>
    <t>Moses, Susan</t>
  </si>
  <si>
    <t>489</t>
  </si>
  <si>
    <t>492</t>
  </si>
  <si>
    <t>Rivera, Monica</t>
  </si>
  <si>
    <t>EN</t>
  </si>
  <si>
    <t>Senarathgoda, Deva</t>
  </si>
  <si>
    <t>Sands, Zachary</t>
  </si>
  <si>
    <t>6</t>
  </si>
  <si>
    <t>Biza, Leilani</t>
  </si>
  <si>
    <t>7</t>
  </si>
  <si>
    <t>Tadlock, Stacy</t>
  </si>
  <si>
    <t>Ranahan, John</t>
  </si>
  <si>
    <t>120A</t>
  </si>
  <si>
    <t>Ulm, Amy Delyla</t>
  </si>
  <si>
    <t>Perkins, Christopher</t>
  </si>
  <si>
    <t>Bailey, Joseph Gray</t>
  </si>
  <si>
    <t>Keller, Resida</t>
  </si>
  <si>
    <t>120B</t>
  </si>
  <si>
    <t>9</t>
  </si>
  <si>
    <t>121</t>
  </si>
  <si>
    <t>Bloom, Gary</t>
  </si>
  <si>
    <t>123</t>
  </si>
  <si>
    <t>201</t>
  </si>
  <si>
    <t>204</t>
  </si>
  <si>
    <t>Hayes, Kathy</t>
  </si>
  <si>
    <t>208</t>
  </si>
  <si>
    <t>Muller, Sven</t>
  </si>
  <si>
    <t>EN/CO</t>
  </si>
  <si>
    <t>205</t>
  </si>
  <si>
    <t>Elidok, Taylor</t>
  </si>
  <si>
    <t>ESL</t>
  </si>
  <si>
    <t>050</t>
  </si>
  <si>
    <t>089</t>
  </si>
  <si>
    <t>Jano, Shirley P</t>
  </si>
  <si>
    <t>091A</t>
  </si>
  <si>
    <t>Pastor, Cindy</t>
  </si>
  <si>
    <t>James, Semens</t>
  </si>
  <si>
    <t>092A</t>
  </si>
  <si>
    <t>099</t>
  </si>
  <si>
    <t>Ranahan, Jean</t>
  </si>
  <si>
    <t>ESL/BU</t>
  </si>
  <si>
    <t>Laguerta, Roldan</t>
  </si>
  <si>
    <t>ESS</t>
  </si>
  <si>
    <t>101B</t>
  </si>
  <si>
    <t>Sione, Edwin</t>
  </si>
  <si>
    <t>101W</t>
  </si>
  <si>
    <t>102V</t>
  </si>
  <si>
    <t>Harriss, Frankie</t>
  </si>
  <si>
    <t>102WS</t>
  </si>
  <si>
    <t>103R</t>
  </si>
  <si>
    <t>200</t>
  </si>
  <si>
    <t>Tanigawa, Yoriko</t>
  </si>
  <si>
    <t>FL</t>
  </si>
  <si>
    <t>102</t>
  </si>
  <si>
    <t>Zhengxu, Chen</t>
  </si>
  <si>
    <t>103</t>
  </si>
  <si>
    <t>120</t>
  </si>
  <si>
    <t>IS</t>
  </si>
  <si>
    <t>240</t>
  </si>
  <si>
    <t>280</t>
  </si>
  <si>
    <t>Rescue, Daniel</t>
  </si>
  <si>
    <t>LAW</t>
  </si>
  <si>
    <t>Mida Jr., Kasio</t>
  </si>
  <si>
    <t>Call, Jeremy</t>
  </si>
  <si>
    <t>228</t>
  </si>
  <si>
    <t>Bourgoin, Allan</t>
  </si>
  <si>
    <t>MR</t>
  </si>
  <si>
    <t>Lynch, David (Brian)</t>
  </si>
  <si>
    <t>254</t>
  </si>
  <si>
    <t>MS</t>
  </si>
  <si>
    <t>Daniel, Deeleeann D</t>
  </si>
  <si>
    <t>Alosima, Allan</t>
  </si>
  <si>
    <t>094</t>
  </si>
  <si>
    <t>Biza, Snyther</t>
  </si>
  <si>
    <t>096</t>
  </si>
  <si>
    <t>Garcia, Reynaldo</t>
  </si>
  <si>
    <t>Verg-in, Yen-ti</t>
  </si>
  <si>
    <t>Gearhart, Dennis</t>
  </si>
  <si>
    <t>James, Spensin</t>
  </si>
  <si>
    <t>Steele, Laurel</t>
  </si>
  <si>
    <t>104</t>
  </si>
  <si>
    <t>Lee Ling, Dana</t>
  </si>
  <si>
    <t>150</t>
  </si>
  <si>
    <t>MS/ED</t>
  </si>
  <si>
    <t>210A</t>
  </si>
  <si>
    <t>Pappas, Elizabeth</t>
  </si>
  <si>
    <t>MU</t>
  </si>
  <si>
    <t>Benjamin, Kathleen</t>
  </si>
  <si>
    <t>NU</t>
  </si>
  <si>
    <t>Manuel, Delihna</t>
  </si>
  <si>
    <t>PY</t>
  </si>
  <si>
    <t>300</t>
  </si>
  <si>
    <t>Garcia, Emmanuela</t>
  </si>
  <si>
    <t>SC</t>
  </si>
  <si>
    <t>Gonzales, Jazmin</t>
  </si>
  <si>
    <t>Dema, Mihai-Theodor</t>
  </si>
  <si>
    <t>112</t>
  </si>
  <si>
    <t>115</t>
  </si>
  <si>
    <t>117</t>
  </si>
  <si>
    <t>Buden, Donald</t>
  </si>
  <si>
    <t>122A</t>
  </si>
  <si>
    <t>130</t>
  </si>
  <si>
    <t>255</t>
  </si>
  <si>
    <t>SS</t>
  </si>
  <si>
    <t>Dereas, Mariana Ben</t>
  </si>
  <si>
    <t>Donre, Lucia</t>
  </si>
  <si>
    <t>111</t>
  </si>
  <si>
    <t>Yarofaisug, Faustino</t>
  </si>
  <si>
    <t>125</t>
  </si>
  <si>
    <t>Haglelgam, John</t>
  </si>
  <si>
    <t>170</t>
  </si>
  <si>
    <t>195</t>
  </si>
  <si>
    <t>212</t>
  </si>
  <si>
    <t>Yarofmal, Xavier</t>
  </si>
  <si>
    <t>VAE</t>
  </si>
  <si>
    <t>VBM</t>
  </si>
  <si>
    <t>VCE</t>
  </si>
  <si>
    <t>Silbanuz, Salba N</t>
  </si>
  <si>
    <t>VCF</t>
  </si>
  <si>
    <t>106</t>
  </si>
  <si>
    <t>114</t>
  </si>
  <si>
    <t>Peter, Roesler</t>
  </si>
  <si>
    <t>124</t>
  </si>
  <si>
    <t>VCT</t>
  </si>
  <si>
    <t>153</t>
  </si>
  <si>
    <t>154</t>
  </si>
  <si>
    <t>Permitez, Nelchor T</t>
  </si>
  <si>
    <t>VEE</t>
  </si>
  <si>
    <t>Edgar, Gardner</t>
  </si>
  <si>
    <t>Henry, Bradley</t>
  </si>
  <si>
    <t>Recana, Cirilo</t>
  </si>
  <si>
    <t>223</t>
  </si>
  <si>
    <t>235</t>
  </si>
  <si>
    <t>266</t>
  </si>
  <si>
    <t>Victor, Romino</t>
  </si>
  <si>
    <t>VEM</t>
  </si>
  <si>
    <t>Poll, Dennis</t>
  </si>
  <si>
    <t>Esteban, Bertoldo</t>
  </si>
  <si>
    <t>113</t>
  </si>
  <si>
    <t>VSP</t>
  </si>
  <si>
    <t>153A</t>
  </si>
  <si>
    <t>VTE</t>
  </si>
  <si>
    <t>261</t>
  </si>
  <si>
    <t>Lamsis, Pablo</t>
  </si>
  <si>
    <t>VTM</t>
  </si>
  <si>
    <t>VWE</t>
  </si>
  <si>
    <t>Oliveros, Eduardo</t>
  </si>
  <si>
    <t>C1</t>
  </si>
  <si>
    <t>320</t>
  </si>
  <si>
    <t>325</t>
  </si>
  <si>
    <t>335</t>
  </si>
  <si>
    <t>Tara, Tara</t>
  </si>
  <si>
    <t>K1</t>
  </si>
  <si>
    <t>Young-Uhk, Steven</t>
  </si>
  <si>
    <t>Y1</t>
  </si>
  <si>
    <t>Staff</t>
  </si>
  <si>
    <t>290</t>
  </si>
  <si>
    <t>299</t>
  </si>
  <si>
    <t>Simion, Karen</t>
  </si>
  <si>
    <t>Laetman, Vicky</t>
  </si>
  <si>
    <t>Braiel, Herner</t>
  </si>
  <si>
    <t>C2</t>
  </si>
  <si>
    <t>C3</t>
  </si>
  <si>
    <t>Gootinan, Gertrude</t>
  </si>
  <si>
    <t>Kuena, Isandra</t>
  </si>
  <si>
    <t>Arnold, Roger</t>
  </si>
  <si>
    <t>Mitagyow, Geraldine</t>
  </si>
  <si>
    <t>099B</t>
  </si>
  <si>
    <t>Buliche, Atkin</t>
  </si>
  <si>
    <t>Nithan, Joenson K</t>
  </si>
  <si>
    <t>K2</t>
  </si>
  <si>
    <t>DeRidder, James</t>
  </si>
  <si>
    <t>Y2</t>
  </si>
  <si>
    <t>101S</t>
  </si>
  <si>
    <t>Edilyong MD, James</t>
  </si>
  <si>
    <t>CHS</t>
  </si>
  <si>
    <t>231</t>
  </si>
  <si>
    <t>Lefagopal MD, Cindy</t>
  </si>
  <si>
    <t>233</t>
  </si>
  <si>
    <t>Yolwa, Dr.</t>
  </si>
  <si>
    <t>234</t>
  </si>
  <si>
    <t>Rayphand, Abraham</t>
  </si>
  <si>
    <t>Bueno, Rosalinda</t>
  </si>
  <si>
    <t>Raisinghani, Latika</t>
  </si>
  <si>
    <t>Tacheliol, Rosa</t>
  </si>
  <si>
    <t>Andreas, Robert</t>
  </si>
  <si>
    <t>301A</t>
  </si>
  <si>
    <t>Sipenuk, Lynn</t>
  </si>
  <si>
    <t>301B</t>
  </si>
  <si>
    <t>William, Alvios</t>
  </si>
  <si>
    <t>302</t>
  </si>
  <si>
    <t>Higashi, Alton</t>
  </si>
  <si>
    <t>303</t>
  </si>
  <si>
    <t>Mamangon, Danilo A</t>
  </si>
  <si>
    <t>305</t>
  </si>
  <si>
    <t>330</t>
  </si>
  <si>
    <t>338</t>
  </si>
  <si>
    <t>498</t>
  </si>
  <si>
    <t>Oliveros, Cecilia</t>
  </si>
  <si>
    <t>Ittu, Skipper</t>
  </si>
  <si>
    <t>K</t>
  </si>
  <si>
    <t>Jonas, Robert</t>
  </si>
  <si>
    <t>Masiwemai, Jovita</t>
  </si>
  <si>
    <t>Marcus, Mariano</t>
  </si>
  <si>
    <t>Peterson, Molly</t>
  </si>
  <si>
    <t>079</t>
  </si>
  <si>
    <t>Fagolimul, Jerry</t>
  </si>
  <si>
    <t>Hartman, Cecilia</t>
  </si>
  <si>
    <t>Parren, Vincent</t>
  </si>
  <si>
    <t>Mike, Nena</t>
  </si>
  <si>
    <t>Chiwi, Richardson</t>
  </si>
  <si>
    <t>091B</t>
  </si>
  <si>
    <t>John, Jothy</t>
  </si>
  <si>
    <t>C4</t>
  </si>
  <si>
    <t>092B</t>
  </si>
  <si>
    <t>Southwick, Leelkan</t>
  </si>
  <si>
    <t>Kanto, Kind Kanemoto</t>
  </si>
  <si>
    <t>102TT</t>
  </si>
  <si>
    <t>Sigrah, Alokoa</t>
  </si>
  <si>
    <t>Ruwniyol, Martin</t>
  </si>
  <si>
    <t>Ilesiuyalo, Serphin</t>
  </si>
  <si>
    <t>160</t>
  </si>
  <si>
    <t>HTM</t>
  </si>
  <si>
    <t>Roby, Joycelyn J</t>
  </si>
  <si>
    <t>165</t>
  </si>
  <si>
    <t>Sigrah, Yoslynn</t>
  </si>
  <si>
    <t>Chang, Bruce</t>
  </si>
  <si>
    <t>Mannisto, Matthew</t>
  </si>
  <si>
    <t>232</t>
  </si>
  <si>
    <t>Sapelalut, Joey</t>
  </si>
  <si>
    <t>238</t>
  </si>
  <si>
    <t>MGT</t>
  </si>
  <si>
    <t>350</t>
  </si>
  <si>
    <t>Ygana, Florante</t>
  </si>
  <si>
    <t>Acosta, Remedios</t>
  </si>
  <si>
    <t>Sigrah, Wiggin J</t>
  </si>
  <si>
    <t>Fichtner, Brandi</t>
  </si>
  <si>
    <t>Nokar, Miuty E</t>
  </si>
  <si>
    <t>Fenenigog, Virginia (Ginny)</t>
  </si>
  <si>
    <t>Acosta, Nestor</t>
  </si>
  <si>
    <t>Humphrey, Randy B.</t>
  </si>
  <si>
    <t>Permitez, Raymond</t>
  </si>
  <si>
    <t>Reynolds, Roslyn</t>
  </si>
  <si>
    <t>PH</t>
  </si>
  <si>
    <t>052</t>
  </si>
  <si>
    <t>109</t>
  </si>
  <si>
    <t>Dacanay, Paul</t>
  </si>
  <si>
    <t>Jim, Rally</t>
  </si>
  <si>
    <t>Spegel, Robert</t>
  </si>
  <si>
    <t>152</t>
  </si>
  <si>
    <t>241</t>
  </si>
  <si>
    <t>316A</t>
  </si>
  <si>
    <t>334</t>
  </si>
  <si>
    <t>351</t>
  </si>
  <si>
    <t>Johnson, Eliaser</t>
  </si>
  <si>
    <t>365A</t>
  </si>
  <si>
    <t>365B</t>
  </si>
  <si>
    <t>Eter, Switer L</t>
  </si>
  <si>
    <t>Yangerluo, Robert B</t>
  </si>
  <si>
    <t>Guarin, Joy</t>
  </si>
  <si>
    <t>Nena, Holden</t>
  </si>
  <si>
    <t>Alik, Tholman F</t>
  </si>
  <si>
    <t>Ribauw, Murphy</t>
  </si>
  <si>
    <t>Phillip, Alex P</t>
  </si>
  <si>
    <t>132</t>
  </si>
  <si>
    <t>183</t>
  </si>
  <si>
    <t>222</t>
  </si>
  <si>
    <t>Fall 2011: Course Information by Subject &amp; Campus</t>
  </si>
  <si>
    <t>sections</t>
  </si>
  <si>
    <t>EnolMAX</t>
  </si>
  <si>
    <t>Enro</t>
  </si>
  <si>
    <t>EnrolMax</t>
  </si>
  <si>
    <t>Enrollment</t>
  </si>
  <si>
    <t>Fall 2011: Section Data by Subject</t>
  </si>
  <si>
    <t>campus</t>
  </si>
  <si>
    <t>Enrol</t>
  </si>
  <si>
    <t>Fall 2011: Section Data Summary by Instructor</t>
  </si>
  <si>
    <t>enrolMax</t>
  </si>
  <si>
    <t>2011: Section Data by Campus</t>
  </si>
  <si>
    <t>Fall 2011: ACE students by Major</t>
  </si>
  <si>
    <t>gender</t>
  </si>
  <si>
    <t>Fall 2011: Enrollment by Gender, Student Type and campus</t>
  </si>
  <si>
    <t>Total Female</t>
  </si>
  <si>
    <t>Total Male</t>
  </si>
  <si>
    <t>C</t>
  </si>
  <si>
    <t>HI</t>
  </si>
  <si>
    <t>ID</t>
  </si>
  <si>
    <t>LK</t>
  </si>
  <si>
    <t>MH</t>
  </si>
  <si>
    <t>MP</t>
  </si>
  <si>
    <t>Fall 2011: Enrollment by State of Origin and Campus</t>
  </si>
  <si>
    <t>Chuukese</t>
  </si>
  <si>
    <t>Kosraean</t>
  </si>
  <si>
    <t>Pohnpeian</t>
  </si>
  <si>
    <t>Yapese</t>
  </si>
  <si>
    <t>Other</t>
  </si>
  <si>
    <t>Fall 2011: Enrollment by State Origin and Campus</t>
  </si>
  <si>
    <t>Fall 2011: Enrollment National Campus by State of Origin</t>
  </si>
  <si>
    <t>Fall 2011: Enrollment by Major &amp; Degree (Size)</t>
  </si>
  <si>
    <t>Hospitality Management</t>
  </si>
  <si>
    <t>unclassified</t>
  </si>
  <si>
    <t xml:space="preserve">Fall 2011: Returing 2010.3 NEW Students </t>
  </si>
  <si>
    <t>Fall 2010: NEW Students</t>
  </si>
  <si>
    <t>Term</t>
  </si>
  <si>
    <t>Fall 2010 NEW Students</t>
  </si>
  <si>
    <t>Fall 2011: Retention Fall 2010</t>
  </si>
  <si>
    <t>Fall 2011 Full Time Enrollment by Major and Campus</t>
  </si>
  <si>
    <t>Fall 2011 Enrollment by Major and Campus</t>
  </si>
  <si>
    <t>Fall 2011 Percent Full Time Enrollment by Campus</t>
  </si>
  <si>
    <t>Fall 2011 Percent Full Time Enrollment by Major &amp; Campus</t>
  </si>
  <si>
    <t>Percent Full Time</t>
  </si>
  <si>
    <t>tblnew2010_3.campusDescription</t>
  </si>
  <si>
    <t>qryStuCreditSUM2915.campusDescription</t>
  </si>
  <si>
    <t>as</t>
  </si>
  <si>
    <t>Aa</t>
  </si>
  <si>
    <t>Transfer from Chuuk to ----</t>
  </si>
  <si>
    <t>Transfer from Kosrae to ----</t>
  </si>
  <si>
    <t>Transfer from National to -----</t>
  </si>
  <si>
    <t>Transfer from Pohnpei to ----</t>
  </si>
  <si>
    <t>Transfer from Yap to ----</t>
  </si>
  <si>
    <t>Fall 2010 NEW student Transfer in Fall 2011</t>
  </si>
  <si>
    <t xml:space="preserve">Pohnpei </t>
  </si>
  <si>
    <t>Fall 2011 Enrollment by Degree Tyype &amp; Campus</t>
  </si>
  <si>
    <t>Fall 2011 New Students Summer 2011 who Returned in Fall 2011</t>
  </si>
  <si>
    <t>Summer 2011 New Student Return Fall</t>
  </si>
  <si>
    <t>Fall 2011 New Students</t>
  </si>
  <si>
    <t>"NEW students" Fall 2011</t>
  </si>
  <si>
    <t>Fall 2011 New Students Plus New Students from Summer 2011 who Returned Fall 2011</t>
  </si>
  <si>
    <t>major</t>
  </si>
  <si>
    <t>CIS</t>
  </si>
  <si>
    <t>ET</t>
  </si>
  <si>
    <t>HCOP</t>
  </si>
  <si>
    <t>LA</t>
  </si>
  <si>
    <t>MICST</t>
  </si>
  <si>
    <t>TP</t>
  </si>
  <si>
    <t>Fall 2011: New Students Summer 2011 Enrolled in ACE Course Fall 2011</t>
  </si>
  <si>
    <t>ACENewStudentsFall2011</t>
  </si>
  <si>
    <t>ACENewStudentsFall2011fromSummer2011</t>
  </si>
  <si>
    <t>TotalNewACEStudentsFall2011</t>
  </si>
  <si>
    <t>Fall 2011: TOTAL NEW ACE Students</t>
  </si>
  <si>
    <t>Tabs</t>
  </si>
  <si>
    <t>Enrollment by Gender</t>
  </si>
  <si>
    <t>Enrollment by State of Origin</t>
  </si>
  <si>
    <t>Enrollment by Degree</t>
  </si>
  <si>
    <t>Enrollment by Major</t>
  </si>
  <si>
    <t>Enrollment by Major &amp; Size</t>
  </si>
  <si>
    <t>Enrollment by Major &amp; Credits</t>
  </si>
  <si>
    <t xml:space="preserve">Enrollment by Full Time Students </t>
  </si>
  <si>
    <t>New Students Summer 2011 who Returned for Fall 2011</t>
  </si>
  <si>
    <t>Section data All sections with Ratios</t>
  </si>
  <si>
    <t>Section data by Campus Detail</t>
  </si>
  <si>
    <t>Section data by Instructor</t>
  </si>
  <si>
    <t>Section data Campus Summary</t>
  </si>
  <si>
    <t>New Students Fall 2011 - ACE Major by Campus</t>
  </si>
  <si>
    <t>New Students Summer 2011 - ACE Major by Campus Fall 2011</t>
  </si>
  <si>
    <t>Percent Full Time Students</t>
  </si>
  <si>
    <t>New Students Fall 2011</t>
  </si>
  <si>
    <t>Retention Rates New Students from Fall 2010 who Returned Fall 2011</t>
  </si>
  <si>
    <t>New Students from Fall 2010 who Transfer to another Campus Fall 2011</t>
  </si>
  <si>
    <t>FSM Fisheries &amp; Maritime Institutue</t>
  </si>
  <si>
    <t>Enrollment by Major and Year</t>
  </si>
  <si>
    <t>Fall 2011</t>
  </si>
  <si>
    <t>Programs 1st Year Students</t>
  </si>
  <si>
    <t>Fishing</t>
  </si>
  <si>
    <t>Navigation</t>
  </si>
  <si>
    <t>Marine Engineering</t>
  </si>
  <si>
    <t>Total 1st Year Students</t>
  </si>
  <si>
    <t>Progams 2nd Year Students</t>
  </si>
  <si>
    <t>Total 2nd Year Students</t>
  </si>
  <si>
    <t>Total FMI Students</t>
  </si>
  <si>
    <t>FSM FMI Graduates AY 2010/11</t>
  </si>
  <si>
    <t>Program/State of Origin</t>
  </si>
  <si>
    <t>1st Year Fall 2011</t>
  </si>
  <si>
    <t>2nd Year Fall 2011</t>
  </si>
  <si>
    <t>Total Fall 2011</t>
  </si>
  <si>
    <t>Fall 2011: Part Time (&lt;12 credits)  Students by Student Type and Campus</t>
  </si>
  <si>
    <t>FSM FMI Fall 2011 Enrollment</t>
  </si>
  <si>
    <t>Fall 2011: New Students by Campus and State of Origin</t>
  </si>
  <si>
    <t>standingDescription</t>
  </si>
  <si>
    <t>Academic Probation</t>
  </si>
  <si>
    <t>Academic Suspension</t>
  </si>
  <si>
    <t>Continued Academic Probation</t>
  </si>
  <si>
    <t>Good Standing</t>
  </si>
  <si>
    <t>Fall 2011: Student Standing by Campus</t>
  </si>
  <si>
    <t>Average</t>
  </si>
  <si>
    <t>AFT</t>
  </si>
  <si>
    <t>BMR</t>
  </si>
  <si>
    <t>BPH</t>
  </si>
  <si>
    <t>BT</t>
  </si>
  <si>
    <t>CE</t>
  </si>
  <si>
    <t>CM</t>
  </si>
  <si>
    <t>ECE</t>
  </si>
  <si>
    <t>EET</t>
  </si>
  <si>
    <t>ELED</t>
  </si>
  <si>
    <t>GBU</t>
  </si>
  <si>
    <t>GS</t>
  </si>
  <si>
    <t>HATP</t>
  </si>
  <si>
    <t>MRSCI</t>
  </si>
  <si>
    <t>MVM</t>
  </si>
  <si>
    <t>RAC</t>
  </si>
  <si>
    <t>SEOMR</t>
  </si>
  <si>
    <t>TC</t>
  </si>
  <si>
    <t>TE</t>
  </si>
  <si>
    <t>TPE</t>
  </si>
  <si>
    <t>TT</t>
  </si>
  <si>
    <t>AP</t>
  </si>
  <si>
    <t>CAP</t>
  </si>
  <si>
    <t>Telecommunications</t>
  </si>
  <si>
    <t>enrolled</t>
  </si>
  <si>
    <t>Fall 2011: Academic Standing by Declared Major</t>
  </si>
  <si>
    <t>Standing by Campus</t>
  </si>
  <si>
    <t>Standing by Major</t>
  </si>
  <si>
    <t>Fall 2011: Full Time Students and Students Who Earned &gt;=12 Credits</t>
  </si>
  <si>
    <t>term</t>
  </si>
  <si>
    <t>FT</t>
  </si>
  <si>
    <t>Eanred12+Credits</t>
  </si>
  <si>
    <t>%FT</t>
  </si>
  <si>
    <t>%Earned</t>
  </si>
  <si>
    <t>ANRM</t>
  </si>
  <si>
    <t>bu</t>
  </si>
  <si>
    <t>aft</t>
  </si>
  <si>
    <t>ca</t>
  </si>
  <si>
    <t>Full Time Students and Students Who Earned &gt;=12 Credits by Major</t>
  </si>
  <si>
    <t>Ag. &amp; Nat. Res. Management</t>
  </si>
  <si>
    <t>Education</t>
  </si>
  <si>
    <t>Nursing Assistant</t>
  </si>
  <si>
    <t>Source:</t>
  </si>
  <si>
    <t>SIS Gradaute Extract 2012.02.07</t>
  </si>
  <si>
    <t>Fall 2011: Graduats by Major and Campus</t>
  </si>
  <si>
    <t>Pohpeian</t>
  </si>
  <si>
    <t>Fall 2011: Gradautes by State of Origin and Campus</t>
  </si>
  <si>
    <t>sex</t>
  </si>
  <si>
    <t>Fall 2011: Graduates by Campus and Gender</t>
  </si>
  <si>
    <t>Female</t>
  </si>
  <si>
    <t>Male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</si>
  <si>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</si>
  <si>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</si>
  <si>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</si>
  <si>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</si>
  <si>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</si>
  <si>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</si>
  <si>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</si>
  <si>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</si>
  <si>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</si>
  <si>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</si>
  <si>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</si>
  <si>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</si>
  <si>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</si>
  <si>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</si>
  <si>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</si>
  <si>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</si>
  <si>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</si>
  <si>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</si>
  <si>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</si>
  <si>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</si>
  <si>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</si>
  <si>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</si>
  <si>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44</t>
  </si>
  <si>
    <t>54</t>
  </si>
  <si>
    <t>57</t>
  </si>
  <si>
    <t>Fall 2011 Gradautes by Major and Agre</t>
  </si>
  <si>
    <t>firstName</t>
  </si>
  <si>
    <t>lastName</t>
  </si>
  <si>
    <t>birthDate</t>
  </si>
  <si>
    <t>Jayleen</t>
  </si>
  <si>
    <t>Abraham</t>
  </si>
  <si>
    <t>Jeffrey</t>
  </si>
  <si>
    <t>Albert</t>
  </si>
  <si>
    <t>Marlynn</t>
  </si>
  <si>
    <t>Alek</t>
  </si>
  <si>
    <t>Tadao</t>
  </si>
  <si>
    <t>Asher</t>
  </si>
  <si>
    <t>Fernando</t>
  </si>
  <si>
    <t>Baluyut</t>
  </si>
  <si>
    <t>Elsein</t>
  </si>
  <si>
    <t>Barnabas</t>
  </si>
  <si>
    <t>Benskin</t>
  </si>
  <si>
    <t>Bergen</t>
  </si>
  <si>
    <t>Jeremy</t>
  </si>
  <si>
    <t>Darra</t>
  </si>
  <si>
    <t>Maileen</t>
  </si>
  <si>
    <t>Elias</t>
  </si>
  <si>
    <t>Joshua</t>
  </si>
  <si>
    <t>Emwalu</t>
  </si>
  <si>
    <t>Meiwen</t>
  </si>
  <si>
    <t>Enlet</t>
  </si>
  <si>
    <t>Syd-Lee</t>
  </si>
  <si>
    <t>Erwin</t>
  </si>
  <si>
    <t>Don</t>
  </si>
  <si>
    <t>Farek</t>
  </si>
  <si>
    <t>Yvonne</t>
  </si>
  <si>
    <t>Gallen</t>
  </si>
  <si>
    <t>Affernie</t>
  </si>
  <si>
    <t>Gargog</t>
  </si>
  <si>
    <t>Blanca</t>
  </si>
  <si>
    <t>Gedeyog</t>
  </si>
  <si>
    <t>Winter</t>
  </si>
  <si>
    <t>George</t>
  </si>
  <si>
    <t>Margaret</t>
  </si>
  <si>
    <t>Gilliyag</t>
  </si>
  <si>
    <t>Theophillia</t>
  </si>
  <si>
    <t>Gilmete</t>
  </si>
  <si>
    <t>Ella</t>
  </si>
  <si>
    <t>Hadley</t>
  </si>
  <si>
    <t>Cenileen</t>
  </si>
  <si>
    <t>Hainrick</t>
  </si>
  <si>
    <t>Atarino</t>
  </si>
  <si>
    <t>Helieisar</t>
  </si>
  <si>
    <t>Joyleen</t>
  </si>
  <si>
    <t>Isaac</t>
  </si>
  <si>
    <t>Lorain</t>
  </si>
  <si>
    <t>Henry</t>
  </si>
  <si>
    <t>Johnson</t>
  </si>
  <si>
    <t>Joseph</t>
  </si>
  <si>
    <t>Jack</t>
  </si>
  <si>
    <t>Galliart</t>
  </si>
  <si>
    <t>James</t>
  </si>
  <si>
    <t>Julie</t>
  </si>
  <si>
    <t>Kimberly</t>
  </si>
  <si>
    <t>Julios</t>
  </si>
  <si>
    <t>Dexter</t>
  </si>
  <si>
    <t>Kapiriel</t>
  </si>
  <si>
    <t>Wilson</t>
  </si>
  <si>
    <t>Kephas</t>
  </si>
  <si>
    <t>Carmelina</t>
  </si>
  <si>
    <t>Kermen</t>
  </si>
  <si>
    <t>Mary-Ellen</t>
  </si>
  <si>
    <t>Kerman</t>
  </si>
  <si>
    <t>Rodney</t>
  </si>
  <si>
    <t>Kohler</t>
  </si>
  <si>
    <t>Norma</t>
  </si>
  <si>
    <t>Koto</t>
  </si>
  <si>
    <t>Yulihse</t>
  </si>
  <si>
    <t>Lanzo</t>
  </si>
  <si>
    <t>Emillia</t>
  </si>
  <si>
    <t>Newairae</t>
  </si>
  <si>
    <t>Pasina</t>
  </si>
  <si>
    <t>Lippwe</t>
  </si>
  <si>
    <t>Juleen</t>
  </si>
  <si>
    <t>Manuel</t>
  </si>
  <si>
    <t>Joan</t>
  </si>
  <si>
    <t>Marar</t>
  </si>
  <si>
    <t>Mary</t>
  </si>
  <si>
    <t>Marcus</t>
  </si>
  <si>
    <t>Mercy</t>
  </si>
  <si>
    <t>Marco</t>
  </si>
  <si>
    <t>Julia</t>
  </si>
  <si>
    <t>Marsemal</t>
  </si>
  <si>
    <t>Emyuleen</t>
  </si>
  <si>
    <t>Martin</t>
  </si>
  <si>
    <t>Merry-Jean</t>
  </si>
  <si>
    <t>Miguel</t>
  </si>
  <si>
    <t>Maverick</t>
  </si>
  <si>
    <t>Mikel</t>
  </si>
  <si>
    <t>Maylanda</t>
  </si>
  <si>
    <t>Nelsin</t>
  </si>
  <si>
    <t>Mudong</t>
  </si>
  <si>
    <t>Melisa</t>
  </si>
  <si>
    <t>Nukuto</t>
  </si>
  <si>
    <t>BloodAnte</t>
  </si>
  <si>
    <t>Nunumwar</t>
  </si>
  <si>
    <t>Yomalinda</t>
  </si>
  <si>
    <t>Pablo</t>
  </si>
  <si>
    <t>Paul</t>
  </si>
  <si>
    <t>Gavrin</t>
  </si>
  <si>
    <t>Paulus</t>
  </si>
  <si>
    <t>Melvin</t>
  </si>
  <si>
    <t>Paulis</t>
  </si>
  <si>
    <t>Tercy</t>
  </si>
  <si>
    <t>Sauder</t>
  </si>
  <si>
    <t>Gracelyn</t>
  </si>
  <si>
    <t>Shirai</t>
  </si>
  <si>
    <t>Ojones</t>
  </si>
  <si>
    <t>Penias</t>
  </si>
  <si>
    <t>Dicsilla</t>
  </si>
  <si>
    <t>Petashig</t>
  </si>
  <si>
    <t>Beautrina</t>
  </si>
  <si>
    <t>Pretrick</t>
  </si>
  <si>
    <t>Lorleen</t>
  </si>
  <si>
    <t>Reitaun</t>
  </si>
  <si>
    <t>Arvin</t>
  </si>
  <si>
    <t>Roby</t>
  </si>
  <si>
    <t>Angela</t>
  </si>
  <si>
    <t>Rutneg</t>
  </si>
  <si>
    <t>Jacelynn</t>
  </si>
  <si>
    <t>Salvador</t>
  </si>
  <si>
    <t>Kevin</t>
  </si>
  <si>
    <t>Saumar</t>
  </si>
  <si>
    <t>Lewi-Rose</t>
  </si>
  <si>
    <t>Sigrah</t>
  </si>
  <si>
    <t>Steward</t>
  </si>
  <si>
    <t>Silbanuz</t>
  </si>
  <si>
    <t>Xavier</t>
  </si>
  <si>
    <t>Silem</t>
  </si>
  <si>
    <t>Bailey</t>
  </si>
  <si>
    <t>Silluk</t>
  </si>
  <si>
    <t>Carmen</t>
  </si>
  <si>
    <t>Simiron</t>
  </si>
  <si>
    <t>Arleen</t>
  </si>
  <si>
    <t>Sohl</t>
  </si>
  <si>
    <t>Dalia</t>
  </si>
  <si>
    <t>Solomon</t>
  </si>
  <si>
    <t>Cassandra</t>
  </si>
  <si>
    <t>Susaia</t>
  </si>
  <si>
    <t>Kyoko</t>
  </si>
  <si>
    <t>Talley</t>
  </si>
  <si>
    <t>Karmerihter</t>
  </si>
  <si>
    <t>Thozes</t>
  </si>
  <si>
    <t>Elerina</t>
  </si>
  <si>
    <t>Umwech</t>
  </si>
  <si>
    <t>Amanda</t>
  </si>
  <si>
    <t>Walter</t>
  </si>
  <si>
    <t>Alvinus</t>
  </si>
  <si>
    <t>Welimar</t>
  </si>
  <si>
    <t>Douglas</t>
  </si>
  <si>
    <t>Wellens</t>
  </si>
  <si>
    <t>Jessica</t>
  </si>
  <si>
    <t>Alanzo</t>
  </si>
  <si>
    <t>Mavis</t>
  </si>
  <si>
    <t>Laab</t>
  </si>
  <si>
    <t>Kenye</t>
  </si>
  <si>
    <t>Fagolimul</t>
  </si>
  <si>
    <t>Hertin</t>
  </si>
  <si>
    <t>Gabriel</t>
  </si>
  <si>
    <t>Marvin</t>
  </si>
  <si>
    <t>John</t>
  </si>
  <si>
    <t>Qudelia</t>
  </si>
  <si>
    <t>Peter</t>
  </si>
  <si>
    <t>Bonabard</t>
  </si>
  <si>
    <t>Sylvia-Marie</t>
  </si>
  <si>
    <t>Soram</t>
  </si>
  <si>
    <t>Vellisa</t>
  </si>
  <si>
    <t>Edgar</t>
  </si>
  <si>
    <t>Deisleen</t>
  </si>
  <si>
    <t>Samuel</t>
  </si>
  <si>
    <t>Clayton</t>
  </si>
  <si>
    <t>Moses</t>
  </si>
  <si>
    <t>Timothy</t>
  </si>
  <si>
    <t>Elvira</t>
  </si>
  <si>
    <t>Gisog</t>
  </si>
  <si>
    <t>Tina</t>
  </si>
  <si>
    <t>Ilemaluw</t>
  </si>
  <si>
    <t>AnnFee</t>
  </si>
  <si>
    <t>Fredy</t>
  </si>
  <si>
    <t>Mary Jane</t>
  </si>
  <si>
    <t>Falfen</t>
  </si>
  <si>
    <t>Stacyleen</t>
  </si>
  <si>
    <t>Omwere</t>
  </si>
  <si>
    <t>Rhonda</t>
  </si>
  <si>
    <t>Rensle</t>
  </si>
  <si>
    <t>Yolanda</t>
  </si>
  <si>
    <t>Selestin</t>
  </si>
  <si>
    <t>Neileen</t>
  </si>
  <si>
    <t>Rosario</t>
  </si>
  <si>
    <t>Pelep</t>
  </si>
  <si>
    <t>Kenneth</t>
  </si>
  <si>
    <t>Joannie</t>
  </si>
  <si>
    <t>Dabugsiy</t>
  </si>
  <si>
    <t>Kemble</t>
  </si>
  <si>
    <t>Waguk</t>
  </si>
  <si>
    <t>Bertha</t>
  </si>
  <si>
    <t>Reyuw</t>
  </si>
  <si>
    <t>Thomsin</t>
  </si>
  <si>
    <t>Slay</t>
  </si>
  <si>
    <t>Saferia</t>
  </si>
  <si>
    <t>Cantero</t>
  </si>
  <si>
    <t>Adella</t>
  </si>
  <si>
    <t>David</t>
  </si>
  <si>
    <t>Lisinlynn</t>
  </si>
  <si>
    <t>Simina</t>
  </si>
  <si>
    <t>Lisa. Christine</t>
  </si>
  <si>
    <t>Ditchen</t>
  </si>
  <si>
    <t>Kenye Becky</t>
  </si>
  <si>
    <t>Luey</t>
  </si>
  <si>
    <t>Nena</t>
  </si>
  <si>
    <t>Irene Jasmine</t>
  </si>
  <si>
    <t>Shrew</t>
  </si>
  <si>
    <t>RinaRuth</t>
  </si>
  <si>
    <t>Thomson</t>
  </si>
  <si>
    <t>Victoria</t>
  </si>
  <si>
    <t>Braiel</t>
  </si>
  <si>
    <t>Sharon Vanessa</t>
  </si>
  <si>
    <t>Jim</t>
  </si>
  <si>
    <t>Janet</t>
  </si>
  <si>
    <t>Charley</t>
  </si>
  <si>
    <t>Travis Carter</t>
  </si>
  <si>
    <t>Herman</t>
  </si>
  <si>
    <t>Elbert</t>
  </si>
  <si>
    <t>Santos</t>
  </si>
  <si>
    <t>Arnold</t>
  </si>
  <si>
    <t>Hauk</t>
  </si>
  <si>
    <t>Charleen</t>
  </si>
  <si>
    <t>Fernandez</t>
  </si>
  <si>
    <t>Marla</t>
  </si>
  <si>
    <t>Rosalinda</t>
  </si>
  <si>
    <t>Sean Micheal</t>
  </si>
  <si>
    <t>Frank</t>
  </si>
  <si>
    <t>Nokar</t>
  </si>
  <si>
    <t>Mindira</t>
  </si>
  <si>
    <t>Nanoto</t>
  </si>
  <si>
    <t>Helgenberger</t>
  </si>
  <si>
    <t>Annjeanette</t>
  </si>
  <si>
    <t>Ilon</t>
  </si>
  <si>
    <t>Mercedes</t>
  </si>
  <si>
    <t>Tiningmow</t>
  </si>
  <si>
    <t>Marcella</t>
  </si>
  <si>
    <t>Baroy</t>
  </si>
  <si>
    <t>Louisa</t>
  </si>
  <si>
    <t>Artui</t>
  </si>
  <si>
    <t>Ryan</t>
  </si>
  <si>
    <t>Olsen</t>
  </si>
  <si>
    <t>PJ</t>
  </si>
  <si>
    <t>Peniknos</t>
  </si>
  <si>
    <t>Tellez</t>
  </si>
  <si>
    <t>Ehmes</t>
  </si>
  <si>
    <t>Huston Branden</t>
  </si>
  <si>
    <t>Edmund</t>
  </si>
  <si>
    <t>Heldart</t>
  </si>
  <si>
    <t>Rophino</t>
  </si>
  <si>
    <t>Haleyalbug</t>
  </si>
  <si>
    <t>Justin</t>
  </si>
  <si>
    <t>Hetiback</t>
  </si>
  <si>
    <t>Ceasar</t>
  </si>
  <si>
    <t>Immanuel</t>
  </si>
  <si>
    <t>Tracy</t>
  </si>
  <si>
    <t>Lawechresh</t>
  </si>
  <si>
    <t>Jermis</t>
  </si>
  <si>
    <t>Noket</t>
  </si>
  <si>
    <t>Lolyn</t>
  </si>
  <si>
    <t>Neth</t>
  </si>
  <si>
    <t>Irene</t>
  </si>
  <si>
    <t>Ongesel</t>
  </si>
  <si>
    <t>Rosmina</t>
  </si>
  <si>
    <t>Con-ray</t>
  </si>
  <si>
    <t>Trisha Nice</t>
  </si>
  <si>
    <t>Daniel</t>
  </si>
  <si>
    <t>Raglmar</t>
  </si>
  <si>
    <t>Lewis</t>
  </si>
  <si>
    <t>Permides</t>
  </si>
  <si>
    <t>Mongkeya</t>
  </si>
  <si>
    <t>Bernice</t>
  </si>
  <si>
    <t>Laaw</t>
  </si>
  <si>
    <t>y</t>
  </si>
  <si>
    <t>Willisa</t>
  </si>
  <si>
    <t>Williander</t>
  </si>
  <si>
    <t>Kensan</t>
  </si>
  <si>
    <t>Silas</t>
  </si>
  <si>
    <t>Jerleen</t>
  </si>
  <si>
    <t>Suta</t>
  </si>
  <si>
    <t>Yor</t>
  </si>
  <si>
    <t>Iehsi</t>
  </si>
  <si>
    <t>Sally</t>
  </si>
  <si>
    <t>Pauleen</t>
  </si>
  <si>
    <t>Fredrick</t>
  </si>
  <si>
    <t>Angelo</t>
  </si>
  <si>
    <t>Neelma</t>
  </si>
  <si>
    <t>Skilling</t>
  </si>
  <si>
    <t>Ivenglynn</t>
  </si>
  <si>
    <t>Andon</t>
  </si>
  <si>
    <t>Rico</t>
  </si>
  <si>
    <t>Joab</t>
  </si>
  <si>
    <t>Mavrick</t>
  </si>
  <si>
    <t>Amusten</t>
  </si>
  <si>
    <t>Christlynn</t>
  </si>
  <si>
    <t>Sappa</t>
  </si>
  <si>
    <t>Asle</t>
  </si>
  <si>
    <t>Nicole</t>
  </si>
  <si>
    <t>Oliver</t>
  </si>
  <si>
    <t>Arlene</t>
  </si>
  <si>
    <t>Lee Jay</t>
  </si>
  <si>
    <t>State of Origin</t>
  </si>
  <si>
    <t>Fall 2011: Gadautes by Name, Campus, State Origin, Gender and Birthdate</t>
  </si>
  <si>
    <t>subjectDescription</t>
  </si>
  <si>
    <t>Art</t>
  </si>
  <si>
    <t>Business</t>
  </si>
  <si>
    <t>Business Math</t>
  </si>
  <si>
    <t>Community Health Sciences</t>
  </si>
  <si>
    <t>Computing</t>
  </si>
  <si>
    <t>Economics</t>
  </si>
  <si>
    <t>English</t>
  </si>
  <si>
    <t>English as Second Language</t>
  </si>
  <si>
    <t>ESL: Business</t>
  </si>
  <si>
    <t>Exercise Sport Science</t>
  </si>
  <si>
    <t>Foreign Languages</t>
  </si>
  <si>
    <t>Information Systems</t>
  </si>
  <si>
    <t>Law</t>
  </si>
  <si>
    <t>Management</t>
  </si>
  <si>
    <t>Mathematics and Science</t>
  </si>
  <si>
    <t>Mathematics Education</t>
  </si>
  <si>
    <t>Music</t>
  </si>
  <si>
    <t>Psychology</t>
  </si>
  <si>
    <t>Science</t>
  </si>
  <si>
    <t>Social Science</t>
  </si>
  <si>
    <t>Speech Communication</t>
  </si>
  <si>
    <t>Vocational Education: Bldg Maintenance</t>
  </si>
  <si>
    <t>Vocational Education: Cabinet/Furniture</t>
  </si>
  <si>
    <t>Vocational Education: Carpentry</t>
  </si>
  <si>
    <t>Vocational Education: Construction</t>
  </si>
  <si>
    <t>Vocational Education: Electronics</t>
  </si>
  <si>
    <t>Vocational Education: Engineering</t>
  </si>
  <si>
    <t>Vocational Education: Mechanics</t>
  </si>
  <si>
    <t>Vocational Education: Safety</t>
  </si>
  <si>
    <t>Vocational Education: Telecommunications</t>
  </si>
  <si>
    <t>Vocational Education: Transportation</t>
  </si>
  <si>
    <t>Vocational Education: Welding</t>
  </si>
  <si>
    <t>ABC OR P</t>
  </si>
  <si>
    <t>ABCD OR P</t>
  </si>
  <si>
    <t>CC ABC OR P</t>
  </si>
  <si>
    <t>CC ABCD OR P</t>
  </si>
  <si>
    <t>Totals</t>
  </si>
  <si>
    <t>CC ABCorP</t>
  </si>
  <si>
    <t>CCABCDorP</t>
  </si>
  <si>
    <t>Fall 2011: Course Completion by Subject</t>
  </si>
  <si>
    <t>Records</t>
  </si>
  <si>
    <t>Fall 2011: Course Completion by Subject &amp; Title</t>
  </si>
  <si>
    <t>c</t>
  </si>
  <si>
    <t>N</t>
  </si>
  <si>
    <t>ABCorP</t>
  </si>
  <si>
    <t>Fall 2011: Course Completion by Campus</t>
  </si>
  <si>
    <t>College</t>
  </si>
  <si>
    <t>CCABCorP</t>
  </si>
  <si>
    <t>Tatals</t>
  </si>
  <si>
    <t>Fall 2011: Coures Completion by Declared Major</t>
  </si>
  <si>
    <t>SIS History &amp; Student Extracts 2012.02</t>
  </si>
  <si>
    <t>Total Of identity</t>
  </si>
  <si>
    <t>A</t>
  </si>
  <si>
    <t>A-</t>
  </si>
  <si>
    <t>A+</t>
  </si>
  <si>
    <t>B</t>
  </si>
  <si>
    <t>B-</t>
  </si>
  <si>
    <t>B+</t>
  </si>
  <si>
    <t>C-</t>
  </si>
  <si>
    <t>C+</t>
  </si>
  <si>
    <t>D</t>
  </si>
  <si>
    <t>D-</t>
  </si>
  <si>
    <t>D+</t>
  </si>
  <si>
    <t>I</t>
  </si>
  <si>
    <t>W</t>
  </si>
  <si>
    <t>records</t>
  </si>
  <si>
    <t>Fall 2011: Grade Distribution by Campus</t>
  </si>
  <si>
    <t>Fall 2011: Grade Distribution by Campus (percent)</t>
  </si>
  <si>
    <t>Graduates by State of Origin and Gender</t>
  </si>
  <si>
    <t>Graduates by Name</t>
  </si>
  <si>
    <t>Course Completion by Campus</t>
  </si>
  <si>
    <t>Grade Distribution by Campus</t>
  </si>
  <si>
    <t>Basic Enrollment by Student Type  and Full Time Equivalence (&gt;= 12 credits)</t>
  </si>
  <si>
    <t>Fall 2011: Academic Standing by Student Type</t>
  </si>
  <si>
    <t>Standing by Student Type</t>
  </si>
  <si>
    <t>Fall 2011: Standing by Degree Type</t>
  </si>
  <si>
    <t>Earned12+</t>
  </si>
  <si>
    <t>Fall 2011: FT and Eanred 12+ Credits by Student Type</t>
  </si>
  <si>
    <t>1st Yr Fishing</t>
  </si>
  <si>
    <t>1st Yr Navigation</t>
  </si>
  <si>
    <t>1st Yr Marine Engineering</t>
  </si>
  <si>
    <t>2nd Yr Fishinig</t>
  </si>
  <si>
    <t>2nd Yr Navigation</t>
  </si>
  <si>
    <t>2nd Yr Marine Engineeing</t>
  </si>
  <si>
    <t>FSM Population 2010 Census</t>
  </si>
  <si>
    <t>FSM</t>
  </si>
  <si>
    <t>Enrollment by FTE (Full Time Equivalence)</t>
  </si>
  <si>
    <t>Section by Subject</t>
  </si>
  <si>
    <t>Standing by Degree Type</t>
  </si>
  <si>
    <t>Gradates by Campus</t>
  </si>
  <si>
    <t>Course Completion by Subject and Course Number</t>
  </si>
  <si>
    <t>Course Completion by Subject</t>
  </si>
  <si>
    <t>Course Completion by Major</t>
  </si>
  <si>
    <t>Fall 2011 Data File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</si>
</sst>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m/d/yy;@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7" fillId="0" borderId="0"/>
    <xf numFmtId="0" fontId="3" fillId="0" borderId="0"/>
    <xf numFmtId="0" fontId="7" fillId="0" borderId="0"/>
    <xf numFmtId="0" fontId="10" fillId="0" borderId="0"/>
    <xf numFmtId="0" fontId="5" fillId="0" borderId="0"/>
    <xf numFmtId="0" fontId="3" fillId="0" borderId="0"/>
    <xf numFmtId="0" fontId="7" fillId="0" borderId="0"/>
    <xf numFmtId="0" fontId="5" fillId="0" borderId="0"/>
    <xf numFmtId="0" fontId="3" fillId="0" borderId="0"/>
    <xf numFmtId="0" fontId="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0" fillId="0" borderId="0"/>
  </cellStyleXfs>
  <cellXfs count="155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4" fillId="2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165" fontId="4" fillId="0" borderId="1" xfId="5" applyNumberFormat="1" applyFont="1" applyFill="1" applyBorder="1" applyAlignment="1">
      <alignment horizontal="right" wrapText="1"/>
    </xf>
    <xf numFmtId="165" fontId="0" fillId="0" borderId="1" xfId="0" applyNumberFormat="1" applyBorder="1"/>
    <xf numFmtId="0" fontId="4" fillId="2" borderId="1" xfId="8" applyFont="1" applyFill="1" applyBorder="1" applyAlignment="1">
      <alignment horizontal="center"/>
    </xf>
    <xf numFmtId="0" fontId="4" fillId="0" borderId="1" xfId="8" applyFont="1" applyFill="1" applyBorder="1" applyAlignment="1">
      <alignment wrapText="1"/>
    </xf>
    <xf numFmtId="0" fontId="4" fillId="0" borderId="1" xfId="8" applyFont="1" applyFill="1" applyBorder="1" applyAlignment="1">
      <alignment horizontal="right" wrapText="1"/>
    </xf>
    <xf numFmtId="0" fontId="5" fillId="0" borderId="1" xfId="8" applyBorder="1"/>
    <xf numFmtId="0" fontId="4" fillId="2" borderId="1" xfId="11" applyFont="1" applyFill="1" applyBorder="1" applyAlignment="1">
      <alignment horizontal="center"/>
    </xf>
    <xf numFmtId="0" fontId="4" fillId="0" borderId="1" xfId="11" applyFont="1" applyFill="1" applyBorder="1" applyAlignment="1">
      <alignment wrapText="1"/>
    </xf>
    <xf numFmtId="0" fontId="4" fillId="0" borderId="1" xfId="11" applyFont="1" applyFill="1" applyBorder="1" applyAlignment="1">
      <alignment horizontal="right" wrapText="1"/>
    </xf>
    <xf numFmtId="164" fontId="0" fillId="0" borderId="2" xfId="0" applyNumberFormat="1" applyBorder="1"/>
    <xf numFmtId="164" fontId="4" fillId="0" borderId="1" xfId="11" applyNumberFormat="1" applyFont="1" applyFill="1" applyBorder="1" applyAlignment="1">
      <alignment horizontal="right" wrapText="1"/>
    </xf>
    <xf numFmtId="0" fontId="4" fillId="2" borderId="1" xfId="13" applyFont="1" applyFill="1" applyBorder="1" applyAlignment="1">
      <alignment horizontal="center"/>
    </xf>
    <xf numFmtId="0" fontId="4" fillId="0" borderId="1" xfId="13" applyFont="1" applyFill="1" applyBorder="1" applyAlignment="1">
      <alignment wrapText="1"/>
    </xf>
    <xf numFmtId="0" fontId="5" fillId="0" borderId="1" xfId="13" applyBorder="1"/>
    <xf numFmtId="0" fontId="4" fillId="0" borderId="1" xfId="13" applyFont="1" applyFill="1" applyBorder="1" applyAlignment="1">
      <alignment horizontal="right" wrapText="1"/>
    </xf>
    <xf numFmtId="0" fontId="4" fillId="2" borderId="1" xfId="15" applyFont="1" applyFill="1" applyBorder="1" applyAlignment="1">
      <alignment horizontal="center"/>
    </xf>
    <xf numFmtId="0" fontId="4" fillId="0" borderId="1" xfId="15" applyFont="1" applyFill="1" applyBorder="1" applyAlignment="1">
      <alignment wrapText="1"/>
    </xf>
    <xf numFmtId="0" fontId="5" fillId="0" borderId="1" xfId="15" applyBorder="1"/>
    <xf numFmtId="0" fontId="4" fillId="0" borderId="1" xfId="15" applyFont="1" applyFill="1" applyBorder="1" applyAlignment="1">
      <alignment horizontal="right" wrapText="1"/>
    </xf>
    <xf numFmtId="10" fontId="2" fillId="0" borderId="1" xfId="2" applyNumberFormat="1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10" fontId="2" fillId="0" borderId="1" xfId="6" applyNumberFormat="1" applyFont="1" applyFill="1" applyBorder="1" applyAlignment="1">
      <alignment horizontal="right" wrapText="1"/>
    </xf>
    <xf numFmtId="0" fontId="2" fillId="2" borderId="1" xfId="9" applyFont="1" applyFill="1" applyBorder="1" applyAlignment="1">
      <alignment horizontal="center"/>
    </xf>
    <xf numFmtId="0" fontId="2" fillId="0" borderId="1" xfId="9" applyFont="1" applyFill="1" applyBorder="1" applyAlignment="1">
      <alignment wrapText="1"/>
    </xf>
    <xf numFmtId="0" fontId="2" fillId="0" borderId="1" xfId="9" applyFont="1" applyFill="1" applyBorder="1" applyAlignment="1">
      <alignment horizontal="right" wrapText="1"/>
    </xf>
    <xf numFmtId="10" fontId="2" fillId="0" borderId="1" xfId="9" applyNumberFormat="1" applyFont="1" applyFill="1" applyBorder="1" applyAlignment="1">
      <alignment horizontal="right" wrapText="1"/>
    </xf>
    <xf numFmtId="0" fontId="2" fillId="2" borderId="1" xfId="12" applyFont="1" applyFill="1" applyBorder="1" applyAlignment="1">
      <alignment horizontal="center"/>
    </xf>
    <xf numFmtId="0" fontId="2" fillId="0" borderId="1" xfId="12" applyFont="1" applyFill="1" applyBorder="1" applyAlignment="1">
      <alignment wrapText="1"/>
    </xf>
    <xf numFmtId="0" fontId="2" fillId="0" borderId="1" xfId="12" applyFont="1" applyFill="1" applyBorder="1" applyAlignment="1">
      <alignment horizontal="right" wrapText="1"/>
    </xf>
    <xf numFmtId="10" fontId="2" fillId="0" borderId="1" xfId="12" applyNumberFormat="1" applyFont="1" applyFill="1" applyBorder="1" applyAlignment="1">
      <alignment horizontal="right" wrapText="1"/>
    </xf>
    <xf numFmtId="0" fontId="2" fillId="2" borderId="3" xfId="14" applyFont="1" applyFill="1" applyBorder="1" applyAlignment="1">
      <alignment horizontal="center"/>
    </xf>
    <xf numFmtId="0" fontId="2" fillId="0" borderId="1" xfId="14" applyFont="1" applyFill="1" applyBorder="1" applyAlignment="1">
      <alignment wrapText="1"/>
    </xf>
    <xf numFmtId="0" fontId="2" fillId="0" borderId="1" xfId="14" applyFont="1" applyFill="1" applyBorder="1" applyAlignment="1">
      <alignment horizontal="right" wrapText="1"/>
    </xf>
    <xf numFmtId="10" fontId="2" fillId="0" borderId="1" xfId="14" applyNumberFormat="1" applyFont="1" applyFill="1" applyBorder="1" applyAlignment="1">
      <alignment horizontal="right" wrapText="1"/>
    </xf>
    <xf numFmtId="0" fontId="2" fillId="2" borderId="1" xfId="16" applyFont="1" applyFill="1" applyBorder="1" applyAlignment="1">
      <alignment horizontal="center"/>
    </xf>
    <xf numFmtId="0" fontId="2" fillId="0" borderId="1" xfId="16" applyFont="1" applyFill="1" applyBorder="1" applyAlignment="1">
      <alignment wrapText="1"/>
    </xf>
    <xf numFmtId="0" fontId="3" fillId="0" borderId="1" xfId="16" applyBorder="1"/>
    <xf numFmtId="0" fontId="2" fillId="0" borderId="1" xfId="16" applyFont="1" applyFill="1" applyBorder="1" applyAlignment="1">
      <alignment horizontal="right" wrapText="1"/>
    </xf>
    <xf numFmtId="0" fontId="2" fillId="3" borderId="1" xfId="16" applyFont="1" applyFill="1" applyBorder="1" applyAlignment="1">
      <alignment wrapText="1"/>
    </xf>
    <xf numFmtId="0" fontId="3" fillId="3" borderId="1" xfId="16" applyFill="1" applyBorder="1"/>
    <xf numFmtId="0" fontId="2" fillId="3" borderId="1" xfId="16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164" fontId="0" fillId="0" borderId="1" xfId="0" applyNumberFormat="1" applyFill="1" applyBorder="1"/>
    <xf numFmtId="0" fontId="2" fillId="0" borderId="0" xfId="6" applyFont="1" applyFill="1" applyBorder="1" applyAlignment="1">
      <alignment wrapText="1"/>
    </xf>
    <xf numFmtId="0" fontId="3" fillId="0" borderId="1" xfId="6" applyBorder="1"/>
    <xf numFmtId="0" fontId="3" fillId="0" borderId="0" xfId="6" applyBorder="1"/>
    <xf numFmtId="0" fontId="2" fillId="0" borderId="0" xfId="6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6" fillId="2" borderId="1" xfId="3" applyFont="1" applyFill="1" applyBorder="1" applyAlignment="1">
      <alignment horizontal="center"/>
    </xf>
    <xf numFmtId="0" fontId="6" fillId="0" borderId="1" xfId="3" applyFont="1" applyFill="1" applyBorder="1" applyAlignment="1">
      <alignment wrapText="1"/>
    </xf>
    <xf numFmtId="0" fontId="7" fillId="0" borderId="1" xfId="3" applyBorder="1"/>
    <xf numFmtId="0" fontId="6" fillId="0" borderId="1" xfId="3" applyFont="1" applyFill="1" applyBorder="1" applyAlignment="1">
      <alignment horizontal="right" wrapText="1"/>
    </xf>
    <xf numFmtId="0" fontId="6" fillId="0" borderId="0" xfId="3" applyFont="1" applyFill="1" applyBorder="1" applyAlignment="1">
      <alignment wrapText="1"/>
    </xf>
    <xf numFmtId="0" fontId="6" fillId="0" borderId="4" xfId="3" applyFont="1" applyFill="1" applyBorder="1" applyAlignment="1">
      <alignment wrapText="1"/>
    </xf>
    <xf numFmtId="164" fontId="6" fillId="0" borderId="1" xfId="3" applyNumberFormat="1" applyFont="1" applyFill="1" applyBorder="1" applyAlignment="1">
      <alignment horizontal="right" wrapText="1"/>
    </xf>
    <xf numFmtId="0" fontId="6" fillId="2" borderId="3" xfId="3" applyFont="1" applyFill="1" applyBorder="1" applyAlignment="1">
      <alignment horizontal="center"/>
    </xf>
    <xf numFmtId="0" fontId="11" fillId="0" borderId="1" xfId="0" applyFont="1" applyBorder="1"/>
    <xf numFmtId="0" fontId="0" fillId="0" borderId="1" xfId="0" applyFill="1" applyBorder="1"/>
    <xf numFmtId="0" fontId="1" fillId="2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0" fontId="1" fillId="3" borderId="1" xfId="2" applyFont="1" applyFill="1" applyBorder="1" applyAlignment="1">
      <alignment wrapText="1"/>
    </xf>
    <xf numFmtId="0" fontId="6" fillId="2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wrapText="1"/>
    </xf>
    <xf numFmtId="0" fontId="7" fillId="0" borderId="1" xfId="7" applyBorder="1"/>
    <xf numFmtId="0" fontId="6" fillId="0" borderId="1" xfId="7" applyFont="1" applyFill="1" applyBorder="1" applyAlignment="1">
      <alignment horizontal="right" wrapText="1"/>
    </xf>
    <xf numFmtId="0" fontId="1" fillId="2" borderId="1" xfId="13" applyFont="1" applyFill="1" applyBorder="1" applyAlignment="1">
      <alignment horizontal="center"/>
    </xf>
    <xf numFmtId="0" fontId="1" fillId="0" borderId="1" xfId="13" applyFont="1" applyFill="1" applyBorder="1" applyAlignment="1">
      <alignment wrapText="1"/>
    </xf>
    <xf numFmtId="0" fontId="4" fillId="0" borderId="0" xfId="13" applyFont="1" applyFill="1" applyBorder="1" applyAlignment="1">
      <alignment wrapText="1"/>
    </xf>
    <xf numFmtId="0" fontId="6" fillId="2" borderId="1" xfId="10" applyFont="1" applyFill="1" applyBorder="1" applyAlignment="1">
      <alignment horizontal="center"/>
    </xf>
    <xf numFmtId="0" fontId="6" fillId="0" borderId="1" xfId="10" applyFont="1" applyFill="1" applyBorder="1" applyAlignment="1">
      <alignment wrapText="1"/>
    </xf>
    <xf numFmtId="0" fontId="7" fillId="0" borderId="1" xfId="10" applyBorder="1"/>
    <xf numFmtId="0" fontId="6" fillId="0" borderId="1" xfId="10" applyFont="1" applyFill="1" applyBorder="1" applyAlignment="1">
      <alignment horizontal="right" wrapText="1"/>
    </xf>
    <xf numFmtId="0" fontId="6" fillId="0" borderId="0" xfId="10" applyFont="1" applyFill="1" applyBorder="1" applyAlignment="1">
      <alignment wrapText="1"/>
    </xf>
    <xf numFmtId="0" fontId="11" fillId="0" borderId="0" xfId="0" applyFont="1"/>
    <xf numFmtId="0" fontId="4" fillId="0" borderId="0" xfId="11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1" fillId="0" borderId="1" xfId="0" applyFont="1" applyBorder="1"/>
    <xf numFmtId="0" fontId="0" fillId="0" borderId="0" xfId="0" applyBorder="1"/>
    <xf numFmtId="0" fontId="11" fillId="0" borderId="0" xfId="0" applyFont="1" applyBorder="1"/>
    <xf numFmtId="0" fontId="8" fillId="2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right" wrapText="1"/>
    </xf>
    <xf numFmtId="0" fontId="7" fillId="0" borderId="1" xfId="1" applyBorder="1"/>
    <xf numFmtId="164" fontId="1" fillId="0" borderId="1" xfId="2" applyNumberFormat="1" applyFont="1" applyFill="1" applyBorder="1" applyAlignment="1">
      <alignment horizontal="right" wrapText="1"/>
    </xf>
    <xf numFmtId="0" fontId="9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left" wrapText="1"/>
    </xf>
    <xf numFmtId="0" fontId="9" fillId="2" borderId="1" xfId="4" applyFont="1" applyFill="1" applyBorder="1" applyAlignment="1">
      <alignment horizontal="center"/>
    </xf>
    <xf numFmtId="0" fontId="9" fillId="0" borderId="1" xfId="4" applyFont="1" applyFill="1" applyBorder="1" applyAlignment="1">
      <alignment wrapText="1"/>
    </xf>
    <xf numFmtId="0" fontId="9" fillId="0" borderId="1" xfId="4" applyFont="1" applyFill="1" applyBorder="1" applyAlignment="1">
      <alignment horizontal="right" wrapText="1"/>
    </xf>
    <xf numFmtId="0" fontId="10" fillId="0" borderId="1" xfId="4" applyBorder="1"/>
    <xf numFmtId="164" fontId="9" fillId="0" borderId="1" xfId="4" applyNumberFormat="1" applyFont="1" applyFill="1" applyBorder="1" applyAlignment="1">
      <alignment horizontal="right" wrapText="1"/>
    </xf>
    <xf numFmtId="164" fontId="0" fillId="0" borderId="0" xfId="0" applyNumberFormat="1"/>
    <xf numFmtId="0" fontId="1" fillId="2" borderId="1" xfId="4" applyFont="1" applyFill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1" fillId="0" borderId="1" xfId="9" applyFont="1" applyFill="1" applyBorder="1" applyAlignment="1">
      <alignment wrapText="1"/>
    </xf>
    <xf numFmtId="0" fontId="1" fillId="0" borderId="1" xfId="9" applyFont="1" applyFill="1" applyBorder="1" applyAlignment="1">
      <alignment horizontal="right" wrapText="1"/>
    </xf>
    <xf numFmtId="0" fontId="3" fillId="0" borderId="1" xfId="9" applyBorder="1"/>
    <xf numFmtId="0" fontId="1" fillId="2" borderId="1" xfId="17" applyFont="1" applyFill="1" applyBorder="1" applyAlignment="1">
      <alignment horizontal="center"/>
    </xf>
    <xf numFmtId="0" fontId="1" fillId="0" borderId="1" xfId="17" applyFont="1" applyFill="1" applyBorder="1" applyAlignment="1">
      <alignment wrapText="1"/>
    </xf>
    <xf numFmtId="0" fontId="1" fillId="0" borderId="1" xfId="17" applyFont="1" applyFill="1" applyBorder="1" applyAlignment="1">
      <alignment horizontal="right" wrapText="1"/>
    </xf>
    <xf numFmtId="0" fontId="3" fillId="0" borderId="1" xfId="17" applyBorder="1"/>
    <xf numFmtId="0" fontId="1" fillId="2" borderId="1" xfId="12" applyFont="1" applyFill="1" applyBorder="1" applyAlignment="1">
      <alignment horizontal="center"/>
    </xf>
    <xf numFmtId="0" fontId="1" fillId="0" borderId="1" xfId="12" applyFont="1" applyFill="1" applyBorder="1" applyAlignment="1">
      <alignment wrapText="1"/>
    </xf>
    <xf numFmtId="0" fontId="1" fillId="0" borderId="1" xfId="12" applyFont="1" applyFill="1" applyBorder="1" applyAlignment="1">
      <alignment horizontal="right" wrapText="1"/>
    </xf>
    <xf numFmtId="0" fontId="3" fillId="0" borderId="1" xfId="12" applyBorder="1"/>
    <xf numFmtId="0" fontId="1" fillId="0" borderId="0" xfId="14" applyFont="1" applyFill="1" applyBorder="1" applyAlignment="1">
      <alignment wrapText="1"/>
    </xf>
    <xf numFmtId="0" fontId="1" fillId="2" borderId="1" xfId="14" applyFont="1" applyFill="1" applyBorder="1" applyAlignment="1">
      <alignment horizontal="center"/>
    </xf>
    <xf numFmtId="0" fontId="1" fillId="0" borderId="1" xfId="14" applyFont="1" applyFill="1" applyBorder="1" applyAlignment="1">
      <alignment wrapText="1"/>
    </xf>
    <xf numFmtId="166" fontId="1" fillId="0" borderId="1" xfId="14" applyNumberFormat="1" applyFont="1" applyFill="1" applyBorder="1" applyAlignment="1">
      <alignment horizontal="right" wrapText="1"/>
    </xf>
    <xf numFmtId="0" fontId="1" fillId="0" borderId="1" xfId="4" applyFont="1" applyFill="1" applyBorder="1" applyAlignment="1">
      <alignment wrapText="1"/>
    </xf>
    <xf numFmtId="0" fontId="1" fillId="2" borderId="1" xfId="6" applyFont="1" applyFill="1" applyBorder="1" applyAlignment="1">
      <alignment horizontal="center"/>
    </xf>
    <xf numFmtId="0" fontId="1" fillId="0" borderId="1" xfId="6" applyFont="1" applyFill="1" applyBorder="1" applyAlignment="1">
      <alignment wrapText="1"/>
    </xf>
    <xf numFmtId="0" fontId="1" fillId="0" borderId="1" xfId="6" applyFont="1" applyFill="1" applyBorder="1" applyAlignment="1">
      <alignment horizontal="right" wrapText="1"/>
    </xf>
    <xf numFmtId="164" fontId="1" fillId="2" borderId="1" xfId="12" applyNumberFormat="1" applyFont="1" applyFill="1" applyBorder="1" applyAlignment="1">
      <alignment horizontal="center"/>
    </xf>
    <xf numFmtId="0" fontId="1" fillId="0" borderId="0" xfId="12" applyFont="1" applyFill="1" applyBorder="1" applyAlignment="1">
      <alignment wrapText="1"/>
    </xf>
    <xf numFmtId="0" fontId="1" fillId="2" borderId="6" xfId="14" applyFont="1" applyFill="1" applyBorder="1" applyAlignment="1">
      <alignment horizontal="center"/>
    </xf>
    <xf numFmtId="0" fontId="1" fillId="0" borderId="7" xfId="14" applyFont="1" applyFill="1" applyBorder="1" applyAlignment="1">
      <alignment wrapText="1"/>
    </xf>
    <xf numFmtId="0" fontId="1" fillId="0" borderId="7" xfId="14" applyFont="1" applyFill="1" applyBorder="1" applyAlignment="1">
      <alignment horizontal="right" wrapText="1"/>
    </xf>
    <xf numFmtId="0" fontId="3" fillId="0" borderId="0" xfId="14"/>
    <xf numFmtId="0" fontId="1" fillId="0" borderId="1" xfId="14" applyFont="1" applyFill="1" applyBorder="1" applyAlignment="1">
      <alignment horizontal="right" wrapText="1"/>
    </xf>
    <xf numFmtId="0" fontId="1" fillId="2" borderId="1" xfId="16" applyFont="1" applyFill="1" applyBorder="1" applyAlignment="1">
      <alignment horizontal="center"/>
    </xf>
    <xf numFmtId="0" fontId="1" fillId="0" borderId="1" xfId="16" applyFont="1" applyFill="1" applyBorder="1" applyAlignment="1">
      <alignment wrapText="1"/>
    </xf>
    <xf numFmtId="0" fontId="1" fillId="0" borderId="1" xfId="16" applyFont="1" applyFill="1" applyBorder="1" applyAlignment="1">
      <alignment horizontal="right" wrapText="1"/>
    </xf>
    <xf numFmtId="164" fontId="1" fillId="0" borderId="1" xfId="16" applyNumberFormat="1" applyFont="1" applyFill="1" applyBorder="1" applyAlignment="1">
      <alignment horizontal="right" wrapText="1"/>
    </xf>
    <xf numFmtId="0" fontId="9" fillId="2" borderId="6" xfId="4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9" fillId="0" borderId="7" xfId="4" applyFont="1" applyFill="1" applyBorder="1" applyAlignment="1">
      <alignment horizontal="right" wrapText="1"/>
    </xf>
    <xf numFmtId="0" fontId="10" fillId="0" borderId="0" xfId="4"/>
    <xf numFmtId="0" fontId="9" fillId="2" borderId="1" xfId="18" applyFont="1" applyFill="1" applyBorder="1" applyAlignment="1">
      <alignment horizontal="center"/>
    </xf>
    <xf numFmtId="0" fontId="9" fillId="0" borderId="1" xfId="18" applyFont="1" applyFill="1" applyBorder="1" applyAlignment="1">
      <alignment wrapText="1"/>
    </xf>
    <xf numFmtId="0" fontId="9" fillId="0" borderId="1" xfId="18" applyFont="1" applyFill="1" applyBorder="1" applyAlignment="1">
      <alignment horizontal="right" wrapText="1"/>
    </xf>
    <xf numFmtId="164" fontId="9" fillId="0" borderId="1" xfId="18" applyNumberFormat="1" applyFont="1" applyFill="1" applyBorder="1" applyAlignment="1">
      <alignment horizontal="right" wrapText="1"/>
    </xf>
    <xf numFmtId="0" fontId="2" fillId="0" borderId="5" xfId="6" applyFont="1" applyFill="1" applyBorder="1" applyAlignment="1">
      <alignment wrapText="1"/>
    </xf>
    <xf numFmtId="0" fontId="4" fillId="0" borderId="5" xfId="5" applyFont="1" applyFill="1" applyBorder="1" applyAlignment="1">
      <alignment wrapText="1"/>
    </xf>
    <xf numFmtId="0" fontId="1" fillId="0" borderId="5" xfId="13" applyFont="1" applyFill="1" applyBorder="1" applyAlignment="1">
      <alignment wrapText="1"/>
    </xf>
    <xf numFmtId="0" fontId="9" fillId="0" borderId="0" xfId="4" applyFont="1" applyFill="1" applyBorder="1" applyAlignment="1">
      <alignment horizontal="left" wrapText="1"/>
    </xf>
    <xf numFmtId="0" fontId="1" fillId="0" borderId="0" xfId="14" applyFont="1" applyFill="1" applyBorder="1" applyAlignment="1">
      <alignment horizontal="center" wrapText="1"/>
    </xf>
    <xf numFmtId="0" fontId="1" fillId="0" borderId="0" xfId="12" applyFont="1" applyFill="1" applyBorder="1" applyAlignment="1">
      <alignment horizontal="center" wrapText="1"/>
    </xf>
    <xf numFmtId="0" fontId="1" fillId="0" borderId="5" xfId="14" applyFont="1" applyFill="1" applyBorder="1" applyAlignment="1">
      <alignment wrapText="1"/>
    </xf>
  </cellXfs>
  <cellStyles count="19">
    <cellStyle name="Normal" xfId="0" builtinId="0"/>
    <cellStyle name="Normal_fullTimeStudents" xfId="1"/>
    <cellStyle name="Normal_Sheet1" xfId="2"/>
    <cellStyle name="Normal_Sheet1_1" xfId="3"/>
    <cellStyle name="Normal_Sheet1_2" xfId="4"/>
    <cellStyle name="Normal_Sheet2" xfId="5"/>
    <cellStyle name="Normal_Sheet2_1" xfId="6"/>
    <cellStyle name="Normal_Sheet2_2" xfId="7"/>
    <cellStyle name="Normal_Sheet2_3" xfId="18"/>
    <cellStyle name="Normal_Sheet3" xfId="8"/>
    <cellStyle name="Normal_Sheet3_1" xfId="9"/>
    <cellStyle name="Normal_Sheet3_2" xfId="10"/>
    <cellStyle name="Normal_Sheet4" xfId="11"/>
    <cellStyle name="Normal_Sheet4_1" xfId="12"/>
    <cellStyle name="Normal_Sheet5" xfId="13"/>
    <cellStyle name="Normal_Sheet5_1" xfId="14"/>
    <cellStyle name="Normal_Sheet6" xfId="15"/>
    <cellStyle name="Normal_Sheet6_1" xfId="16"/>
    <cellStyle name="Normal_stateOriginSex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Enrollemnt Student Type &amp; Campus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enrollment!$A$3</c:f>
              <c:strCache>
                <c:ptCount val="1"/>
                <c:pt idx="0">
                  <c:v>Continuing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enrollment!$B$2:$F$2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enrollment!$B$3:$F$3</c:f>
              <c:numCache>
                <c:formatCode>General</c:formatCode>
                <c:ptCount val="5"/>
                <c:pt idx="0">
                  <c:v>313</c:v>
                </c:pt>
                <c:pt idx="1">
                  <c:v>194</c:v>
                </c:pt>
                <c:pt idx="2">
                  <c:v>926</c:v>
                </c:pt>
                <c:pt idx="3">
                  <c:v>451</c:v>
                </c:pt>
                <c:pt idx="4">
                  <c:v>159</c:v>
                </c:pt>
              </c:numCache>
            </c:numRef>
          </c:val>
        </c:ser>
        <c:ser>
          <c:idx val="1"/>
          <c:order val="1"/>
          <c:tx>
            <c:strRef>
              <c:f>enrollment!$A$4</c:f>
              <c:strCache>
                <c:ptCount val="1"/>
                <c:pt idx="0">
                  <c:v>New Student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enrollment!$B$2:$F$2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enrollment!$B$4:$F$4</c:f>
              <c:numCache>
                <c:formatCode>General</c:formatCode>
                <c:ptCount val="5"/>
                <c:pt idx="0">
                  <c:v>163</c:v>
                </c:pt>
                <c:pt idx="1">
                  <c:v>39</c:v>
                </c:pt>
                <c:pt idx="2">
                  <c:v>122</c:v>
                </c:pt>
                <c:pt idx="3">
                  <c:v>355</c:v>
                </c:pt>
                <c:pt idx="4">
                  <c:v>64</c:v>
                </c:pt>
              </c:numCache>
            </c:numRef>
          </c:val>
        </c:ser>
        <c:ser>
          <c:idx val="2"/>
          <c:order val="2"/>
          <c:tx>
            <c:strRef>
              <c:f>enrollment!$A$5</c:f>
              <c:strCache>
                <c:ptCount val="1"/>
                <c:pt idx="0">
                  <c:v>Returning Student</c:v>
                </c:pt>
              </c:strCache>
            </c:strRef>
          </c:tx>
          <c:cat>
            <c:strRef>
              <c:f>enrollment!$B$2:$F$2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enrollment!$B$5:$F$5</c:f>
              <c:numCache>
                <c:formatCode>General</c:formatCode>
                <c:ptCount val="5"/>
                <c:pt idx="0">
                  <c:v>17</c:v>
                </c:pt>
                <c:pt idx="1">
                  <c:v>28</c:v>
                </c:pt>
                <c:pt idx="2">
                  <c:v>40</c:v>
                </c:pt>
                <c:pt idx="3">
                  <c:v>39</c:v>
                </c:pt>
                <c:pt idx="4">
                  <c:v>5</c:v>
                </c:pt>
              </c:numCache>
            </c:numRef>
          </c:val>
        </c:ser>
        <c:overlap val="100"/>
        <c:axId val="66335872"/>
        <c:axId val="66337408"/>
      </c:barChart>
      <c:catAx>
        <c:axId val="663358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37408"/>
        <c:crosses val="autoZero"/>
        <c:auto val="1"/>
        <c:lblAlgn val="ctr"/>
        <c:lblOffset val="100"/>
      </c:catAx>
      <c:valAx>
        <c:axId val="663374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35872"/>
        <c:crosses val="autoZero"/>
        <c:crossBetween val="between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 Retention Rate by Campus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retention!$B$70:$G$70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retention!$B$71:$G$71</c:f>
              <c:numCache>
                <c:formatCode>0.0%</c:formatCode>
                <c:ptCount val="6"/>
                <c:pt idx="0">
                  <c:v>0.64800000000000002</c:v>
                </c:pt>
                <c:pt idx="1">
                  <c:v>0.6470588235294118</c:v>
                </c:pt>
                <c:pt idx="2">
                  <c:v>0.71755725190839692</c:v>
                </c:pt>
                <c:pt idx="3">
                  <c:v>0.64726027397260277</c:v>
                </c:pt>
                <c:pt idx="4">
                  <c:v>0.50943396226415094</c:v>
                </c:pt>
                <c:pt idx="5">
                  <c:v>0.65030674846625769</c:v>
                </c:pt>
              </c:numCache>
            </c:numRef>
          </c:val>
        </c:ser>
        <c:axId val="85830656"/>
        <c:axId val="85840640"/>
      </c:barChart>
      <c:catAx>
        <c:axId val="858306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840640"/>
        <c:crosses val="autoZero"/>
        <c:auto val="1"/>
        <c:lblAlgn val="ctr"/>
        <c:lblOffset val="100"/>
      </c:catAx>
      <c:valAx>
        <c:axId val="85840640"/>
        <c:scaling>
          <c:orientation val="minMax"/>
          <c:max val="1"/>
          <c:min val="0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83065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 Percent Full Time Student by Campus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'Percent Full Time'!$J$3</c:f>
              <c:strCache>
                <c:ptCount val="1"/>
                <c:pt idx="0">
                  <c:v>Percent Full Time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'Percent Full Time'!$K$2:$P$2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'Percent Full Time'!$K$3:$P$3</c:f>
              <c:numCache>
                <c:formatCode>0.0%</c:formatCode>
                <c:ptCount val="6"/>
                <c:pt idx="0">
                  <c:v>0.72413793103448276</c:v>
                </c:pt>
                <c:pt idx="1">
                  <c:v>0.46743295019157088</c:v>
                </c:pt>
                <c:pt idx="2">
                  <c:v>0.85202205882352944</c:v>
                </c:pt>
                <c:pt idx="3">
                  <c:v>0.54082840236686391</c:v>
                </c:pt>
                <c:pt idx="4">
                  <c:v>0.70175438596491224</c:v>
                </c:pt>
                <c:pt idx="5">
                  <c:v>0.6939965694682676</c:v>
                </c:pt>
              </c:numCache>
            </c:numRef>
          </c:val>
        </c:ser>
        <c:axId val="87241472"/>
        <c:axId val="87243008"/>
      </c:barChart>
      <c:catAx>
        <c:axId val="872414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43008"/>
        <c:crosses val="autoZero"/>
        <c:auto val="1"/>
        <c:lblAlgn val="ctr"/>
        <c:lblOffset val="100"/>
      </c:catAx>
      <c:valAx>
        <c:axId val="8724300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4147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FSM</a:t>
            </a:r>
            <a:r>
              <a:rPr lang="en-US" sz="1200" baseline="0"/>
              <a:t> FMI Enrollment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'FSM FMI'!$D$5:$D$10</c:f>
              <c:strCache>
                <c:ptCount val="6"/>
                <c:pt idx="0">
                  <c:v>1st Yr Fishing</c:v>
                </c:pt>
                <c:pt idx="1">
                  <c:v>1st Yr Navigation</c:v>
                </c:pt>
                <c:pt idx="2">
                  <c:v>1st Yr Marine Engineering</c:v>
                </c:pt>
                <c:pt idx="3">
                  <c:v>2nd Yr Fishinig</c:v>
                </c:pt>
                <c:pt idx="4">
                  <c:v>2nd Yr Navigation</c:v>
                </c:pt>
                <c:pt idx="5">
                  <c:v>2nd Yr Marine Engineeing</c:v>
                </c:pt>
              </c:strCache>
            </c:strRef>
          </c:cat>
          <c:val>
            <c:numRef>
              <c:f>'FSM FMI'!$E$5:$E$10</c:f>
              <c:numCache>
                <c:formatCode>General</c:formatCode>
                <c:ptCount val="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axId val="85890176"/>
        <c:axId val="85891712"/>
      </c:barChart>
      <c:catAx>
        <c:axId val="85890176"/>
        <c:scaling>
          <c:orientation val="minMax"/>
        </c:scaling>
        <c:axPos val="b"/>
        <c:tickLblPos val="nextTo"/>
        <c:crossAx val="85891712"/>
        <c:crosses val="autoZero"/>
        <c:auto val="1"/>
        <c:lblAlgn val="ctr"/>
        <c:lblOffset val="100"/>
      </c:catAx>
      <c:valAx>
        <c:axId val="85891712"/>
        <c:scaling>
          <c:orientation val="minMax"/>
        </c:scaling>
        <c:axPos val="l"/>
        <c:majorGridlines/>
        <c:numFmt formatCode="General" sourceLinked="1"/>
        <c:tickLblPos val="nextTo"/>
        <c:crossAx val="8589017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FSM</a:t>
            </a:r>
            <a:r>
              <a:rPr lang="en-US" baseline="0"/>
              <a:t> FMI Graduates AY 2010/2011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'FSM FMI'!$A$19</c:f>
              <c:strCache>
                <c:ptCount val="1"/>
                <c:pt idx="0">
                  <c:v>Fishing</c:v>
                </c:pt>
              </c:strCache>
            </c:strRef>
          </c:tx>
          <c:cat>
            <c:strRef>
              <c:f>'FSM FMI'!$B$18:$E$18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'FSM FMI'!$B$19:$E$19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'FSM FMI'!$A$20</c:f>
              <c:strCache>
                <c:ptCount val="1"/>
                <c:pt idx="0">
                  <c:v>Navigation</c:v>
                </c:pt>
              </c:strCache>
            </c:strRef>
          </c:tx>
          <c:cat>
            <c:strRef>
              <c:f>'FSM FMI'!$B$18:$E$18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'FSM FMI'!$B$20:$E$20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'FSM FMI'!$A$21</c:f>
              <c:strCache>
                <c:ptCount val="1"/>
                <c:pt idx="0">
                  <c:v>Marine Engineering</c:v>
                </c:pt>
              </c:strCache>
            </c:strRef>
          </c:tx>
          <c:cat>
            <c:strRef>
              <c:f>'FSM FMI'!$B$18:$E$18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'FSM FMI'!$B$21:$E$21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axId val="87305600"/>
        <c:axId val="87319680"/>
      </c:barChart>
      <c:catAx>
        <c:axId val="87305600"/>
        <c:scaling>
          <c:orientation val="minMax"/>
        </c:scaling>
        <c:axPos val="b"/>
        <c:tickLblPos val="nextTo"/>
        <c:crossAx val="87319680"/>
        <c:crosses val="autoZero"/>
        <c:auto val="1"/>
        <c:lblAlgn val="ctr"/>
        <c:lblOffset val="100"/>
      </c:catAx>
      <c:valAx>
        <c:axId val="87319680"/>
        <c:scaling>
          <c:orientation val="minMax"/>
        </c:scaling>
        <c:axPos val="l"/>
        <c:majorGridlines/>
        <c:numFmt formatCode="General" sourceLinked="1"/>
        <c:tickLblPos val="nextTo"/>
        <c:crossAx val="87305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2011: Student Standing by Campus</a:t>
            </a:r>
            <a:endParaRPr lang="en-US" sz="12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standingCampus!$A$11</c:f>
              <c:strCache>
                <c:ptCount val="1"/>
                <c:pt idx="0">
                  <c:v>Academic Probation</c:v>
                </c:pt>
              </c:strCache>
            </c:strRef>
          </c:tx>
          <c:dLbls>
            <c:showVal val="1"/>
          </c:dLbls>
          <c:cat>
            <c:strRef>
              <c:f>standingCampus!$B$10:$G$10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Average</c:v>
                </c:pt>
              </c:strCache>
            </c:strRef>
          </c:cat>
          <c:val>
            <c:numRef>
              <c:f>standingCampus!$B$11:$G$11</c:f>
              <c:numCache>
                <c:formatCode>0.0%</c:formatCode>
                <c:ptCount val="6"/>
                <c:pt idx="0">
                  <c:v>0.13184584178498987</c:v>
                </c:pt>
                <c:pt idx="1">
                  <c:v>0.14007782101167315</c:v>
                </c:pt>
                <c:pt idx="2">
                  <c:v>9.6241979835013744E-2</c:v>
                </c:pt>
                <c:pt idx="3">
                  <c:v>0.23222748815165878</c:v>
                </c:pt>
                <c:pt idx="4">
                  <c:v>0.17699115044247787</c:v>
                </c:pt>
                <c:pt idx="5">
                  <c:v>0.15183785640673308</c:v>
                </c:pt>
              </c:numCache>
            </c:numRef>
          </c:val>
        </c:ser>
        <c:ser>
          <c:idx val="1"/>
          <c:order val="1"/>
          <c:tx>
            <c:strRef>
              <c:f>standingCampus!$A$12</c:f>
              <c:strCache>
                <c:ptCount val="1"/>
                <c:pt idx="0">
                  <c:v>Academic Suspension</c:v>
                </c:pt>
              </c:strCache>
            </c:strRef>
          </c:tx>
          <c:cat>
            <c:strRef>
              <c:f>standingCampus!$B$10:$G$10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Average</c:v>
                </c:pt>
              </c:strCache>
            </c:strRef>
          </c:cat>
          <c:val>
            <c:numRef>
              <c:f>standingCampus!$B$12:$G$12</c:f>
              <c:numCache>
                <c:formatCode>0.0%</c:formatCode>
                <c:ptCount val="6"/>
                <c:pt idx="0">
                  <c:v>2.0283975659229209E-2</c:v>
                </c:pt>
                <c:pt idx="1">
                  <c:v>5.4474708171206226E-2</c:v>
                </c:pt>
                <c:pt idx="2">
                  <c:v>3.84967919340055E-2</c:v>
                </c:pt>
                <c:pt idx="3">
                  <c:v>3.5545023696682464E-2</c:v>
                </c:pt>
                <c:pt idx="4">
                  <c:v>2.2123893805309734E-2</c:v>
                </c:pt>
                <c:pt idx="5">
                  <c:v>3.4695980762624527E-2</c:v>
                </c:pt>
              </c:numCache>
            </c:numRef>
          </c:val>
        </c:ser>
        <c:ser>
          <c:idx val="2"/>
          <c:order val="2"/>
          <c:tx>
            <c:strRef>
              <c:f>standingCampus!$A$13</c:f>
              <c:strCache>
                <c:ptCount val="1"/>
                <c:pt idx="0">
                  <c:v>Continued Academic Probation</c:v>
                </c:pt>
              </c:strCache>
            </c:strRef>
          </c:tx>
          <c:cat>
            <c:strRef>
              <c:f>standingCampus!$B$10:$G$10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Average</c:v>
                </c:pt>
              </c:strCache>
            </c:strRef>
          </c:cat>
          <c:val>
            <c:numRef>
              <c:f>standingCampus!$B$13:$G$13</c:f>
              <c:numCache>
                <c:formatCode>0.0%</c:formatCode>
                <c:ptCount val="6"/>
                <c:pt idx="0">
                  <c:v>4.2596348884381338E-2</c:v>
                </c:pt>
                <c:pt idx="1">
                  <c:v>7.3929961089494164E-2</c:v>
                </c:pt>
                <c:pt idx="2">
                  <c:v>4.2163153070577448E-2</c:v>
                </c:pt>
                <c:pt idx="3">
                  <c:v>3.4360189573459717E-2</c:v>
                </c:pt>
                <c:pt idx="4">
                  <c:v>2.6548672566371681E-2</c:v>
                </c:pt>
                <c:pt idx="5">
                  <c:v>4.1566472002748198E-2</c:v>
                </c:pt>
              </c:numCache>
            </c:numRef>
          </c:val>
        </c:ser>
        <c:ser>
          <c:idx val="3"/>
          <c:order val="3"/>
          <c:tx>
            <c:strRef>
              <c:f>standingCampus!$A$14</c:f>
              <c:strCache>
                <c:ptCount val="1"/>
                <c:pt idx="0">
                  <c:v>Good Standing</c:v>
                </c:pt>
              </c:strCache>
            </c:strRef>
          </c:tx>
          <c:dLbls>
            <c:showVal val="1"/>
          </c:dLbls>
          <c:cat>
            <c:strRef>
              <c:f>standingCampus!$B$10:$G$10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Average</c:v>
                </c:pt>
              </c:strCache>
            </c:strRef>
          </c:cat>
          <c:val>
            <c:numRef>
              <c:f>standingCampus!$B$14:$G$14</c:f>
              <c:numCache>
                <c:formatCode>0.0%</c:formatCode>
                <c:ptCount val="6"/>
                <c:pt idx="0">
                  <c:v>0.8052738336713996</c:v>
                </c:pt>
                <c:pt idx="1">
                  <c:v>0.73151750972762641</c:v>
                </c:pt>
                <c:pt idx="2">
                  <c:v>0.82309807516040334</c:v>
                </c:pt>
                <c:pt idx="3">
                  <c:v>0.69786729857819907</c:v>
                </c:pt>
                <c:pt idx="4">
                  <c:v>0.77433628318584069</c:v>
                </c:pt>
                <c:pt idx="5">
                  <c:v>0.77189969082789422</c:v>
                </c:pt>
              </c:numCache>
            </c:numRef>
          </c:val>
        </c:ser>
        <c:overlap val="100"/>
        <c:axId val="87409024"/>
        <c:axId val="87410560"/>
      </c:barChart>
      <c:catAx>
        <c:axId val="87409024"/>
        <c:scaling>
          <c:orientation val="minMax"/>
        </c:scaling>
        <c:axPos val="b"/>
        <c:numFmt formatCode="General" sourceLinked="1"/>
        <c:tickLblPos val="nextTo"/>
        <c:crossAx val="87410560"/>
        <c:crosses val="autoZero"/>
        <c:auto val="1"/>
        <c:lblAlgn val="ctr"/>
        <c:lblOffset val="100"/>
      </c:catAx>
      <c:valAx>
        <c:axId val="87410560"/>
        <c:scaling>
          <c:orientation val="minMax"/>
          <c:max val="1"/>
        </c:scaling>
        <c:axPos val="l"/>
        <c:majorGridlines/>
        <c:numFmt formatCode="0.0%" sourceLinked="1"/>
        <c:tickLblPos val="nextTo"/>
        <c:crossAx val="87409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 Standing</a:t>
            </a:r>
            <a:r>
              <a:rPr lang="en-US" sz="1200" baseline="0"/>
              <a:t> by Degree Type</a:t>
            </a:r>
            <a:endParaRPr lang="en-US" sz="1200"/>
          </a:p>
        </c:rich>
      </c:tx>
    </c:title>
    <c:plotArea>
      <c:layout/>
      <c:barChart>
        <c:barDir val="col"/>
        <c:grouping val="percentStacked"/>
        <c:ser>
          <c:idx val="0"/>
          <c:order val="0"/>
          <c:tx>
            <c:strRef>
              <c:f>standingDegreeType!$A$3</c:f>
              <c:strCache>
                <c:ptCount val="1"/>
                <c:pt idx="0">
                  <c:v>Academic Probation</c:v>
                </c:pt>
              </c:strCache>
            </c:strRef>
          </c:tx>
          <c:dLbls>
            <c:showVal val="1"/>
          </c:dLbls>
          <c:cat>
            <c:strRef>
              <c:f>standingDegreeType!$B$2:$G$2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standingDegreeType!$B$3:$G$3</c:f>
              <c:numCache>
                <c:formatCode>General</c:formatCode>
                <c:ptCount val="6"/>
                <c:pt idx="0">
                  <c:v>117</c:v>
                </c:pt>
                <c:pt idx="1">
                  <c:v>26</c:v>
                </c:pt>
                <c:pt idx="2">
                  <c:v>99</c:v>
                </c:pt>
                <c:pt idx="4">
                  <c:v>195</c:v>
                </c:pt>
              </c:numCache>
            </c:numRef>
          </c:val>
        </c:ser>
        <c:ser>
          <c:idx val="1"/>
          <c:order val="1"/>
          <c:tx>
            <c:strRef>
              <c:f>standingDegreeType!$A$4</c:f>
              <c:strCache>
                <c:ptCount val="1"/>
                <c:pt idx="0">
                  <c:v>Academic Suspension</c:v>
                </c:pt>
              </c:strCache>
            </c:strRef>
          </c:tx>
          <c:cat>
            <c:strRef>
              <c:f>standingDegreeType!$B$2:$G$2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standingDegreeType!$B$4:$G$4</c:f>
              <c:numCache>
                <c:formatCode>General</c:formatCode>
                <c:ptCount val="6"/>
                <c:pt idx="0">
                  <c:v>29</c:v>
                </c:pt>
                <c:pt idx="1">
                  <c:v>6</c:v>
                </c:pt>
                <c:pt idx="2">
                  <c:v>26</c:v>
                </c:pt>
                <c:pt idx="4">
                  <c:v>39</c:v>
                </c:pt>
              </c:numCache>
            </c:numRef>
          </c:val>
        </c:ser>
        <c:ser>
          <c:idx val="2"/>
          <c:order val="2"/>
          <c:tx>
            <c:strRef>
              <c:f>standingDegreeType!$A$5</c:f>
              <c:strCache>
                <c:ptCount val="1"/>
                <c:pt idx="0">
                  <c:v>Continued Academic Probation</c:v>
                </c:pt>
              </c:strCache>
            </c:strRef>
          </c:tx>
          <c:dLbls>
            <c:showVal val="1"/>
          </c:dLbls>
          <c:cat>
            <c:strRef>
              <c:f>standingDegreeType!$B$2:$G$2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standingDegreeType!$B$5:$G$5</c:f>
              <c:numCache>
                <c:formatCode>General</c:formatCode>
                <c:ptCount val="6"/>
                <c:pt idx="0">
                  <c:v>40</c:v>
                </c:pt>
                <c:pt idx="1">
                  <c:v>8</c:v>
                </c:pt>
                <c:pt idx="2">
                  <c:v>23</c:v>
                </c:pt>
                <c:pt idx="4">
                  <c:v>49</c:v>
                </c:pt>
              </c:numCache>
            </c:numRef>
          </c:val>
        </c:ser>
        <c:ser>
          <c:idx val="3"/>
          <c:order val="3"/>
          <c:tx>
            <c:strRef>
              <c:f>standingDegreeType!$A$6</c:f>
              <c:strCache>
                <c:ptCount val="1"/>
                <c:pt idx="0">
                  <c:v>Good Standing</c:v>
                </c:pt>
              </c:strCache>
            </c:strRef>
          </c:tx>
          <c:dLbls>
            <c:showVal val="1"/>
          </c:dLbls>
          <c:cat>
            <c:strRef>
              <c:f>standingDegreeType!$B$2:$G$2</c:f>
              <c:strCache>
                <c:ptCount val="6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standingDegreeType!$B$6:$G$6</c:f>
              <c:numCache>
                <c:formatCode>General</c:formatCode>
                <c:ptCount val="6"/>
                <c:pt idx="0">
                  <c:v>926</c:v>
                </c:pt>
                <c:pt idx="1">
                  <c:v>140</c:v>
                </c:pt>
                <c:pt idx="2">
                  <c:v>583</c:v>
                </c:pt>
                <c:pt idx="3">
                  <c:v>49</c:v>
                </c:pt>
                <c:pt idx="4">
                  <c:v>447</c:v>
                </c:pt>
                <c:pt idx="5">
                  <c:v>109</c:v>
                </c:pt>
              </c:numCache>
            </c:numRef>
          </c:val>
        </c:ser>
        <c:overlap val="100"/>
        <c:axId val="87565824"/>
        <c:axId val="87567360"/>
      </c:barChart>
      <c:catAx>
        <c:axId val="87565824"/>
        <c:scaling>
          <c:orientation val="minMax"/>
        </c:scaling>
        <c:axPos val="b"/>
        <c:tickLblPos val="nextTo"/>
        <c:crossAx val="87567360"/>
        <c:crosses val="autoZero"/>
        <c:auto val="1"/>
        <c:lblAlgn val="ctr"/>
        <c:lblOffset val="100"/>
      </c:catAx>
      <c:valAx>
        <c:axId val="87567360"/>
        <c:scaling>
          <c:orientation val="minMax"/>
        </c:scaling>
        <c:axPos val="l"/>
        <c:majorGridlines/>
        <c:numFmt formatCode="0%" sourceLinked="1"/>
        <c:tickLblPos val="nextTo"/>
        <c:crossAx val="87565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Academic</a:t>
            </a:r>
            <a:r>
              <a:rPr lang="en-US" sz="1200" baseline="0"/>
              <a:t> Standing by Student Type</a:t>
            </a:r>
            <a:endParaRPr lang="en-US" sz="12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standingStudentType!$A$11</c:f>
              <c:strCache>
                <c:ptCount val="1"/>
                <c:pt idx="0">
                  <c:v>Academic Probation</c:v>
                </c:pt>
              </c:strCache>
            </c:strRef>
          </c:tx>
          <c:dLbls>
            <c:showVal val="1"/>
          </c:dLbls>
          <c:cat>
            <c:strRef>
              <c:f>standingStudentType!$B$10:$D$10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standingStudentType!$B$11:$D$11</c:f>
              <c:numCache>
                <c:formatCode>0.0%</c:formatCode>
                <c:ptCount val="3"/>
                <c:pt idx="0">
                  <c:v>6.6144047035766776E-2</c:v>
                </c:pt>
                <c:pt idx="1">
                  <c:v>0.38731443994601888</c:v>
                </c:pt>
                <c:pt idx="2">
                  <c:v>0.11627906976744186</c:v>
                </c:pt>
              </c:numCache>
            </c:numRef>
          </c:val>
        </c:ser>
        <c:ser>
          <c:idx val="1"/>
          <c:order val="1"/>
          <c:tx>
            <c:strRef>
              <c:f>standingStudentType!$A$12</c:f>
              <c:strCache>
                <c:ptCount val="1"/>
                <c:pt idx="0">
                  <c:v>Academic Suspension</c:v>
                </c:pt>
              </c:strCache>
            </c:strRef>
          </c:tx>
          <c:cat>
            <c:strRef>
              <c:f>standingStudentType!$B$10:$D$10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standingStudentType!$B$12:$D$12</c:f>
              <c:numCache>
                <c:formatCode>0.0%</c:formatCode>
                <c:ptCount val="3"/>
                <c:pt idx="0">
                  <c:v>4.8995590396864283E-2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standingStudentType!$A$13</c:f>
              <c:strCache>
                <c:ptCount val="1"/>
                <c:pt idx="0">
                  <c:v>Continued Academic Probation</c:v>
                </c:pt>
              </c:strCache>
            </c:strRef>
          </c:tx>
          <c:dLbls>
            <c:showVal val="1"/>
          </c:dLbls>
          <c:cat>
            <c:strRef>
              <c:f>standingStudentType!$B$10:$D$10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standingStudentType!$B$13:$D$13</c:f>
              <c:numCache>
                <c:formatCode>0.0%</c:formatCode>
                <c:ptCount val="3"/>
                <c:pt idx="0">
                  <c:v>4.703576678098971E-2</c:v>
                </c:pt>
                <c:pt idx="1">
                  <c:v>0</c:v>
                </c:pt>
                <c:pt idx="2">
                  <c:v>0.18604651162790697</c:v>
                </c:pt>
              </c:numCache>
            </c:numRef>
          </c:val>
        </c:ser>
        <c:ser>
          <c:idx val="3"/>
          <c:order val="3"/>
          <c:tx>
            <c:strRef>
              <c:f>standingStudentType!$A$14</c:f>
              <c:strCache>
                <c:ptCount val="1"/>
                <c:pt idx="0">
                  <c:v>Good Standing</c:v>
                </c:pt>
              </c:strCache>
            </c:strRef>
          </c:tx>
          <c:dLbls>
            <c:showVal val="1"/>
          </c:dLbls>
          <c:cat>
            <c:strRef>
              <c:f>standingStudentType!$B$10:$D$10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standingStudentType!$B$14:$D$14</c:f>
              <c:numCache>
                <c:formatCode>0.0%</c:formatCode>
                <c:ptCount val="3"/>
                <c:pt idx="0">
                  <c:v>0.83782459578637924</c:v>
                </c:pt>
                <c:pt idx="1">
                  <c:v>0.61268556005398112</c:v>
                </c:pt>
                <c:pt idx="2">
                  <c:v>0.69767441860465118</c:v>
                </c:pt>
              </c:numCache>
            </c:numRef>
          </c:val>
        </c:ser>
        <c:overlap val="100"/>
        <c:axId val="85736064"/>
        <c:axId val="85762432"/>
      </c:barChart>
      <c:catAx>
        <c:axId val="85736064"/>
        <c:scaling>
          <c:orientation val="minMax"/>
        </c:scaling>
        <c:axPos val="b"/>
        <c:tickLblPos val="nextTo"/>
        <c:crossAx val="85762432"/>
        <c:crosses val="autoZero"/>
        <c:auto val="1"/>
        <c:lblAlgn val="ctr"/>
        <c:lblOffset val="100"/>
      </c:catAx>
      <c:valAx>
        <c:axId val="85762432"/>
        <c:scaling>
          <c:orientation val="minMax"/>
          <c:max val="1"/>
        </c:scaling>
        <c:axPos val="l"/>
        <c:majorGridlines/>
        <c:numFmt formatCode="0.0%" sourceLinked="1"/>
        <c:tickLblPos val="nextTo"/>
        <c:crossAx val="85736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Standing by Student Type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standingStudentType!$A$11</c:f>
              <c:strCache>
                <c:ptCount val="1"/>
                <c:pt idx="0">
                  <c:v>Academic Probation</c:v>
                </c:pt>
              </c:strCache>
            </c:strRef>
          </c:tx>
          <c:dLbls>
            <c:showVal val="1"/>
          </c:dLbls>
          <c:cat>
            <c:strRef>
              <c:f>standingStudentType!$B$10:$E$10</c:f>
              <c:strCache>
                <c:ptCount val="4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  <c:pt idx="3">
                  <c:v>College</c:v>
                </c:pt>
              </c:strCache>
            </c:strRef>
          </c:cat>
          <c:val>
            <c:numRef>
              <c:f>standingStudentType!$B$11:$E$11</c:f>
              <c:numCache>
                <c:formatCode>0.0%</c:formatCode>
                <c:ptCount val="4"/>
                <c:pt idx="0">
                  <c:v>6.6144047035766776E-2</c:v>
                </c:pt>
                <c:pt idx="1">
                  <c:v>0.38731443994601888</c:v>
                </c:pt>
                <c:pt idx="2">
                  <c:v>0.11627906976744186</c:v>
                </c:pt>
                <c:pt idx="3">
                  <c:v>0.15012023359670215</c:v>
                </c:pt>
              </c:numCache>
            </c:numRef>
          </c:val>
        </c:ser>
        <c:ser>
          <c:idx val="1"/>
          <c:order val="1"/>
          <c:tx>
            <c:strRef>
              <c:f>standingStudentType!$A$12</c:f>
              <c:strCache>
                <c:ptCount val="1"/>
                <c:pt idx="0">
                  <c:v>Academic Suspension</c:v>
                </c:pt>
              </c:strCache>
            </c:strRef>
          </c:tx>
          <c:cat>
            <c:strRef>
              <c:f>standingStudentType!$B$10:$E$10</c:f>
              <c:strCache>
                <c:ptCount val="4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  <c:pt idx="3">
                  <c:v>College</c:v>
                </c:pt>
              </c:strCache>
            </c:strRef>
          </c:cat>
          <c:val>
            <c:numRef>
              <c:f>standingStudentType!$B$12:$E$12</c:f>
              <c:numCache>
                <c:formatCode>0.0%</c:formatCode>
                <c:ptCount val="4"/>
                <c:pt idx="0">
                  <c:v>4.8995590396864283E-2</c:v>
                </c:pt>
                <c:pt idx="1">
                  <c:v>0</c:v>
                </c:pt>
                <c:pt idx="2">
                  <c:v>0</c:v>
                </c:pt>
                <c:pt idx="3">
                  <c:v>3.4352456200618345E-2</c:v>
                </c:pt>
              </c:numCache>
            </c:numRef>
          </c:val>
        </c:ser>
        <c:ser>
          <c:idx val="2"/>
          <c:order val="2"/>
          <c:tx>
            <c:strRef>
              <c:f>standingStudentType!$A$13</c:f>
              <c:strCache>
                <c:ptCount val="1"/>
                <c:pt idx="0">
                  <c:v>Continued Academic Probation</c:v>
                </c:pt>
              </c:strCache>
            </c:strRef>
          </c:tx>
          <c:dLbls>
            <c:showVal val="1"/>
          </c:dLbls>
          <c:cat>
            <c:strRef>
              <c:f>standingStudentType!$B$10:$E$10</c:f>
              <c:strCache>
                <c:ptCount val="4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  <c:pt idx="3">
                  <c:v>College</c:v>
                </c:pt>
              </c:strCache>
            </c:strRef>
          </c:cat>
          <c:val>
            <c:numRef>
              <c:f>standingStudentType!$B$13:$E$13</c:f>
              <c:numCache>
                <c:formatCode>0.0%</c:formatCode>
                <c:ptCount val="4"/>
                <c:pt idx="0">
                  <c:v>4.703576678098971E-2</c:v>
                </c:pt>
                <c:pt idx="1">
                  <c:v>0</c:v>
                </c:pt>
                <c:pt idx="2">
                  <c:v>0.18604651162790697</c:v>
                </c:pt>
                <c:pt idx="3">
                  <c:v>4.1222947440742015E-2</c:v>
                </c:pt>
              </c:numCache>
            </c:numRef>
          </c:val>
        </c:ser>
        <c:ser>
          <c:idx val="3"/>
          <c:order val="3"/>
          <c:tx>
            <c:strRef>
              <c:f>standingStudentType!$A$14</c:f>
              <c:strCache>
                <c:ptCount val="1"/>
                <c:pt idx="0">
                  <c:v>Good Standing</c:v>
                </c:pt>
              </c:strCache>
            </c:strRef>
          </c:tx>
          <c:dLbls>
            <c:showVal val="1"/>
          </c:dLbls>
          <c:cat>
            <c:strRef>
              <c:f>standingStudentType!$B$10:$E$10</c:f>
              <c:strCache>
                <c:ptCount val="4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  <c:pt idx="3">
                  <c:v>College</c:v>
                </c:pt>
              </c:strCache>
            </c:strRef>
          </c:cat>
          <c:val>
            <c:numRef>
              <c:f>standingStudentType!$B$14:$E$14</c:f>
              <c:numCache>
                <c:formatCode>0.0%</c:formatCode>
                <c:ptCount val="4"/>
                <c:pt idx="0">
                  <c:v>0.83782459578637924</c:v>
                </c:pt>
                <c:pt idx="1">
                  <c:v>0.61268556005398112</c:v>
                </c:pt>
                <c:pt idx="2">
                  <c:v>0.69767441860465118</c:v>
                </c:pt>
                <c:pt idx="3">
                  <c:v>0.77430436276193748</c:v>
                </c:pt>
              </c:numCache>
            </c:numRef>
          </c:val>
        </c:ser>
        <c:overlap val="100"/>
        <c:axId val="85785984"/>
        <c:axId val="87438464"/>
      </c:barChart>
      <c:catAx>
        <c:axId val="85785984"/>
        <c:scaling>
          <c:orientation val="minMax"/>
        </c:scaling>
        <c:axPos val="b"/>
        <c:tickLblPos val="nextTo"/>
        <c:crossAx val="87438464"/>
        <c:crosses val="autoZero"/>
        <c:auto val="1"/>
        <c:lblAlgn val="ctr"/>
        <c:lblOffset val="100"/>
      </c:catAx>
      <c:valAx>
        <c:axId val="87438464"/>
        <c:scaling>
          <c:orientation val="minMax"/>
          <c:max val="1"/>
        </c:scaling>
        <c:axPos val="l"/>
        <c:majorGridlines/>
        <c:numFmt formatCode="0.0%" sourceLinked="1"/>
        <c:tickLblPos val="nextTo"/>
        <c:crossAx val="85785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2011: FT &amp; Earned 12+ Credits by Student Type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'FT&amp;Earned12StudentType'!$A$3</c:f>
              <c:strCache>
                <c:ptCount val="1"/>
                <c:pt idx="0">
                  <c:v>Continuing</c:v>
                </c:pt>
              </c:strCache>
            </c:strRef>
          </c:tx>
          <c:dLbls>
            <c:showVal val="1"/>
          </c:dLbls>
          <c:cat>
            <c:strRef>
              <c:f>'FT&amp;Earned12StudentType'!$B$2:$D$2</c:f>
              <c:strCache>
                <c:ptCount val="3"/>
                <c:pt idx="0">
                  <c:v>Total</c:v>
                </c:pt>
                <c:pt idx="1">
                  <c:v>FT</c:v>
                </c:pt>
                <c:pt idx="2">
                  <c:v>Earned12+</c:v>
                </c:pt>
              </c:strCache>
            </c:strRef>
          </c:cat>
          <c:val>
            <c:numRef>
              <c:f>'FT&amp;Earned12StudentType'!$B$3:$D$3</c:f>
              <c:numCache>
                <c:formatCode>General</c:formatCode>
                <c:ptCount val="3"/>
                <c:pt idx="0">
                  <c:v>2041</c:v>
                </c:pt>
                <c:pt idx="1">
                  <c:v>1214</c:v>
                </c:pt>
                <c:pt idx="2">
                  <c:v>913</c:v>
                </c:pt>
              </c:numCache>
            </c:numRef>
          </c:val>
        </c:ser>
        <c:ser>
          <c:idx val="1"/>
          <c:order val="1"/>
          <c:tx>
            <c:strRef>
              <c:f>'FT&amp;Earned12StudentType'!$A$4</c:f>
              <c:strCache>
                <c:ptCount val="1"/>
                <c:pt idx="0">
                  <c:v>New Student</c:v>
                </c:pt>
              </c:strCache>
            </c:strRef>
          </c:tx>
          <c:dLbls>
            <c:showVal val="1"/>
          </c:dLbls>
          <c:cat>
            <c:strRef>
              <c:f>'FT&amp;Earned12StudentType'!$B$2:$D$2</c:f>
              <c:strCache>
                <c:ptCount val="3"/>
                <c:pt idx="0">
                  <c:v>Total</c:v>
                </c:pt>
                <c:pt idx="1">
                  <c:v>FT</c:v>
                </c:pt>
                <c:pt idx="2">
                  <c:v>Earned12+</c:v>
                </c:pt>
              </c:strCache>
            </c:strRef>
          </c:cat>
          <c:val>
            <c:numRef>
              <c:f>'FT&amp;Earned12StudentType'!$B$4:$D$4</c:f>
              <c:numCache>
                <c:formatCode>General</c:formatCode>
                <c:ptCount val="3"/>
                <c:pt idx="0">
                  <c:v>741</c:v>
                </c:pt>
                <c:pt idx="1">
                  <c:v>376</c:v>
                </c:pt>
                <c:pt idx="2">
                  <c:v>258</c:v>
                </c:pt>
              </c:numCache>
            </c:numRef>
          </c:val>
        </c:ser>
        <c:ser>
          <c:idx val="2"/>
          <c:order val="2"/>
          <c:tx>
            <c:strRef>
              <c:f>'FT&amp;Earned12StudentType'!$A$5</c:f>
              <c:strCache>
                <c:ptCount val="1"/>
                <c:pt idx="0">
                  <c:v>Returning Student</c:v>
                </c:pt>
              </c:strCache>
            </c:strRef>
          </c:tx>
          <c:dLbls>
            <c:showVal val="1"/>
          </c:dLbls>
          <c:cat>
            <c:strRef>
              <c:f>'FT&amp;Earned12StudentType'!$B$2:$D$2</c:f>
              <c:strCache>
                <c:ptCount val="3"/>
                <c:pt idx="0">
                  <c:v>Total</c:v>
                </c:pt>
                <c:pt idx="1">
                  <c:v>FT</c:v>
                </c:pt>
                <c:pt idx="2">
                  <c:v>Earned12+</c:v>
                </c:pt>
              </c:strCache>
            </c:strRef>
          </c:cat>
          <c:val>
            <c:numRef>
              <c:f>'FT&amp;Earned12StudentType'!$B$5:$D$5</c:f>
              <c:numCache>
                <c:formatCode>General</c:formatCode>
                <c:ptCount val="3"/>
                <c:pt idx="0">
                  <c:v>129</c:v>
                </c:pt>
                <c:pt idx="1">
                  <c:v>58</c:v>
                </c:pt>
                <c:pt idx="2">
                  <c:v>45</c:v>
                </c:pt>
              </c:numCache>
            </c:numRef>
          </c:val>
        </c:ser>
        <c:axId val="86048768"/>
        <c:axId val="86050304"/>
      </c:barChart>
      <c:catAx>
        <c:axId val="86048768"/>
        <c:scaling>
          <c:orientation val="minMax"/>
        </c:scaling>
        <c:axPos val="b"/>
        <c:tickLblPos val="nextTo"/>
        <c:crossAx val="86050304"/>
        <c:crosses val="autoZero"/>
        <c:auto val="1"/>
        <c:lblAlgn val="ctr"/>
        <c:lblOffset val="100"/>
      </c:catAx>
      <c:valAx>
        <c:axId val="86050304"/>
        <c:scaling>
          <c:orientation val="minMax"/>
        </c:scaling>
        <c:axPos val="l"/>
        <c:majorGridlines/>
        <c:numFmt formatCode="General" sourceLinked="1"/>
        <c:tickLblPos val="nextTo"/>
        <c:crossAx val="86048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Full Time and Earned 12+ Credits by Student Type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'FT&amp;Earned12StudentType'!$B$26</c:f>
              <c:strCache>
                <c:ptCount val="1"/>
                <c:pt idx="0">
                  <c:v>FT</c:v>
                </c:pt>
              </c:strCache>
            </c:strRef>
          </c:tx>
          <c:dLbls>
            <c:showVal val="1"/>
          </c:dLbls>
          <c:cat>
            <c:strRef>
              <c:f>'FT&amp;Earned12StudentType'!$A$27:$A$29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'FT&amp;Earned12StudentType'!$B$27:$B$29</c:f>
              <c:numCache>
                <c:formatCode>0.0%</c:formatCode>
                <c:ptCount val="3"/>
                <c:pt idx="0">
                  <c:v>0.59480646741793242</c:v>
                </c:pt>
                <c:pt idx="1">
                  <c:v>0.50742240215924428</c:v>
                </c:pt>
                <c:pt idx="2">
                  <c:v>0.44961240310077522</c:v>
                </c:pt>
              </c:numCache>
            </c:numRef>
          </c:val>
        </c:ser>
        <c:ser>
          <c:idx val="1"/>
          <c:order val="1"/>
          <c:tx>
            <c:strRef>
              <c:f>'FT&amp;Earned12StudentType'!$C$26</c:f>
              <c:strCache>
                <c:ptCount val="1"/>
                <c:pt idx="0">
                  <c:v>Earned12+</c:v>
                </c:pt>
              </c:strCache>
            </c:strRef>
          </c:tx>
          <c:dLbls>
            <c:showVal val="1"/>
          </c:dLbls>
          <c:cat>
            <c:strRef>
              <c:f>'FT&amp;Earned12StudentType'!$A$27:$A$29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'FT&amp;Earned12StudentType'!$C$27:$C$29</c:f>
              <c:numCache>
                <c:formatCode>0.0%</c:formatCode>
                <c:ptCount val="3"/>
                <c:pt idx="0">
                  <c:v>0.44732974032337092</c:v>
                </c:pt>
                <c:pt idx="1">
                  <c:v>0.34817813765182187</c:v>
                </c:pt>
                <c:pt idx="2">
                  <c:v>0.34883720930232559</c:v>
                </c:pt>
              </c:numCache>
            </c:numRef>
          </c:val>
        </c:ser>
        <c:axId val="86088320"/>
        <c:axId val="86098304"/>
      </c:barChart>
      <c:catAx>
        <c:axId val="86088320"/>
        <c:scaling>
          <c:orientation val="minMax"/>
        </c:scaling>
        <c:axPos val="b"/>
        <c:tickLblPos val="nextTo"/>
        <c:crossAx val="86098304"/>
        <c:crosses val="autoZero"/>
        <c:auto val="1"/>
        <c:lblAlgn val="ctr"/>
        <c:lblOffset val="100"/>
      </c:catAx>
      <c:valAx>
        <c:axId val="86098304"/>
        <c:scaling>
          <c:orientation val="minMax"/>
          <c:max val="1"/>
        </c:scaling>
        <c:axPos val="l"/>
        <c:majorGridlines/>
        <c:numFmt formatCode="0.0%" sourceLinked="1"/>
        <c:tickLblPos val="nextTo"/>
        <c:crossAx val="86088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Headcount vs. FTE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enrollment!$A$32</c:f>
              <c:strCache>
                <c:ptCount val="1"/>
                <c:pt idx="0">
                  <c:v>Headcount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enrollment!$B$31:$F$31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enrollment!$B$32:$F$32</c:f>
              <c:numCache>
                <c:formatCode>General</c:formatCode>
                <c:ptCount val="5"/>
                <c:pt idx="0">
                  <c:v>493</c:v>
                </c:pt>
                <c:pt idx="1">
                  <c:v>261</c:v>
                </c:pt>
                <c:pt idx="2">
                  <c:v>1088</c:v>
                </c:pt>
                <c:pt idx="3">
                  <c:v>845</c:v>
                </c:pt>
                <c:pt idx="4">
                  <c:v>228</c:v>
                </c:pt>
              </c:numCache>
            </c:numRef>
          </c:val>
        </c:ser>
        <c:ser>
          <c:idx val="1"/>
          <c:order val="1"/>
          <c:tx>
            <c:strRef>
              <c:f>enrollment!$A$33</c:f>
              <c:strCache>
                <c:ptCount val="1"/>
                <c:pt idx="0">
                  <c:v>FTE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Val val="1"/>
          </c:dLbls>
          <c:cat>
            <c:strRef>
              <c:f>enrollment!$B$31:$F$31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enrollment!$B$33:$F$33</c:f>
              <c:numCache>
                <c:formatCode>0.0</c:formatCode>
                <c:ptCount val="5"/>
                <c:pt idx="0">
                  <c:v>496.08333333333331</c:v>
                </c:pt>
                <c:pt idx="1">
                  <c:v>223.29166666666666</c:v>
                </c:pt>
                <c:pt idx="2">
                  <c:v>1131.3333333333333</c:v>
                </c:pt>
                <c:pt idx="3">
                  <c:v>770.29166666666663</c:v>
                </c:pt>
                <c:pt idx="4">
                  <c:v>224.41666666666666</c:v>
                </c:pt>
              </c:numCache>
            </c:numRef>
          </c:val>
        </c:ser>
        <c:axId val="66379776"/>
        <c:axId val="66381312"/>
      </c:barChart>
      <c:catAx>
        <c:axId val="663797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81312"/>
        <c:crosses val="autoZero"/>
        <c:auto val="1"/>
        <c:lblAlgn val="ctr"/>
        <c:lblOffset val="100"/>
      </c:catAx>
      <c:valAx>
        <c:axId val="663813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79776"/>
        <c:crosses val="autoZero"/>
        <c:crossBetween val="between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Fall 2011: Graduates by Campus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graduesCampus!$A$31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</c:dLbls>
          <c:cat>
            <c:strRef>
              <c:f>graduesCampus!$B$30:$F$30</c:f>
              <c:strCache>
                <c:ptCount val="5"/>
                <c:pt idx="0">
                  <c:v>Kosrae</c:v>
                </c:pt>
                <c:pt idx="1">
                  <c:v>Chuuk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graduesCampus!$B$31:$F$31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132</c:v>
                </c:pt>
                <c:pt idx="3">
                  <c:v>20</c:v>
                </c:pt>
                <c:pt idx="4">
                  <c:v>3</c:v>
                </c:pt>
              </c:numCache>
            </c:numRef>
          </c:val>
        </c:ser>
        <c:axId val="88793856"/>
        <c:axId val="88795392"/>
      </c:barChart>
      <c:catAx>
        <c:axId val="88793856"/>
        <c:scaling>
          <c:orientation val="minMax"/>
        </c:scaling>
        <c:axPos val="b"/>
        <c:tickLblPos val="nextTo"/>
        <c:crossAx val="88795392"/>
        <c:crosses val="autoZero"/>
        <c:auto val="1"/>
        <c:lblAlgn val="ctr"/>
        <c:lblOffset val="100"/>
      </c:catAx>
      <c:valAx>
        <c:axId val="88795392"/>
        <c:scaling>
          <c:orientation val="minMax"/>
        </c:scaling>
        <c:axPos val="l"/>
        <c:majorGridlines/>
        <c:numFmt formatCode="General" sourceLinked="1"/>
        <c:tickLblPos val="nextTo"/>
        <c:crossAx val="8879385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Fall 2011 Graduates by Gender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stateOriginSex!$B$27</c:f>
              <c:strCache>
                <c:ptCount val="1"/>
                <c:pt idx="0">
                  <c:v>Total</c:v>
                </c:pt>
              </c:strCache>
            </c:strRef>
          </c:tx>
          <c:explosion val="25"/>
          <c:dLbls>
            <c:showVal val="1"/>
            <c:showPercent val="1"/>
            <c:showLeaderLines val="1"/>
          </c:dLbls>
          <c:cat>
            <c:strRef>
              <c:f>stateOriginSex!$A$28:$A$29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stateOriginSex!$B$28:$B$29</c:f>
              <c:numCache>
                <c:formatCode>General</c:formatCode>
                <c:ptCount val="2"/>
                <c:pt idx="0">
                  <c:v>103</c:v>
                </c:pt>
                <c:pt idx="1">
                  <c:v>67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Fall 2011 Graduates by State of Origin</a:t>
            </a:r>
          </a:p>
        </c:rich>
      </c:tx>
      <c:layout>
        <c:manualLayout>
          <c:xMode val="edge"/>
          <c:yMode val="edge"/>
          <c:x val="8.7444444444444464E-2"/>
          <c:y val="8.79629629629630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stateOriginSex!$B$2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stateOriginSex!$A$3:$A$6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Pohpeian</c:v>
                </c:pt>
                <c:pt idx="3">
                  <c:v>Yapese</c:v>
                </c:pt>
              </c:strCache>
            </c:strRef>
          </c:cat>
          <c:val>
            <c:numRef>
              <c:f>stateOriginSex!$B$3:$B$6</c:f>
              <c:numCache>
                <c:formatCode>General</c:formatCode>
                <c:ptCount val="4"/>
                <c:pt idx="0">
                  <c:v>30</c:v>
                </c:pt>
                <c:pt idx="1">
                  <c:v>13</c:v>
                </c:pt>
                <c:pt idx="2">
                  <c:v>105</c:v>
                </c:pt>
                <c:pt idx="3">
                  <c:v>22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Fall 2011: Course</a:t>
            </a:r>
            <a:r>
              <a:rPr lang="en-US" baseline="0"/>
              <a:t> Completeion Rates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courseCompletionSUBnu!$F$214:$G$214</c:f>
              <c:strCache>
                <c:ptCount val="2"/>
                <c:pt idx="0">
                  <c:v>CC ABC OR P</c:v>
                </c:pt>
                <c:pt idx="1">
                  <c:v>CC ABCD OR P</c:v>
                </c:pt>
              </c:strCache>
            </c:strRef>
          </c:cat>
          <c:val>
            <c:numRef>
              <c:f>courseCompletionSUBnu!$F$215:$G$215</c:f>
              <c:numCache>
                <c:formatCode>0.0%</c:formatCode>
                <c:ptCount val="2"/>
                <c:pt idx="0">
                  <c:v>0.68026897568165068</c:v>
                </c:pt>
                <c:pt idx="1">
                  <c:v>0.77864775239498896</c:v>
                </c:pt>
              </c:numCache>
            </c:numRef>
          </c:val>
        </c:ser>
        <c:axId val="98176384"/>
        <c:axId val="98190464"/>
      </c:barChart>
      <c:catAx>
        <c:axId val="98176384"/>
        <c:scaling>
          <c:orientation val="minMax"/>
        </c:scaling>
        <c:axPos val="b"/>
        <c:tickLblPos val="nextTo"/>
        <c:crossAx val="98190464"/>
        <c:crosses val="autoZero"/>
        <c:auto val="1"/>
        <c:lblAlgn val="ctr"/>
        <c:lblOffset val="100"/>
      </c:catAx>
      <c:valAx>
        <c:axId val="98190464"/>
        <c:scaling>
          <c:orientation val="minMax"/>
          <c:max val="1"/>
          <c:min val="0"/>
        </c:scaling>
        <c:axPos val="l"/>
        <c:majorGridlines/>
        <c:numFmt formatCode="0.0%" sourceLinked="1"/>
        <c:tickLblPos val="nextTo"/>
        <c:crossAx val="9817638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2011: Course Completion by Campus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courseCompletionCampus!$B$11</c:f>
              <c:strCache>
                <c:ptCount val="1"/>
                <c:pt idx="0">
                  <c:v>CC ABCorP</c:v>
                </c:pt>
              </c:strCache>
            </c:strRef>
          </c:tx>
          <c:dLbls>
            <c:dLblPos val="ctr"/>
            <c:showVal val="1"/>
          </c:dLbls>
          <c:cat>
            <c:strRef>
              <c:f>courseCompletionCampus!$A$12:$A$17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courseCompletionCampus!$B$12:$B$17</c:f>
              <c:numCache>
                <c:formatCode>0.0%</c:formatCode>
                <c:ptCount val="6"/>
                <c:pt idx="0">
                  <c:v>0.67308750687947161</c:v>
                </c:pt>
                <c:pt idx="1">
                  <c:v>0.68301026225769668</c:v>
                </c:pt>
                <c:pt idx="2">
                  <c:v>0.68674976915974151</c:v>
                </c:pt>
                <c:pt idx="3">
                  <c:v>0.66509592729720635</c:v>
                </c:pt>
                <c:pt idx="4">
                  <c:v>0.7124563445867288</c:v>
                </c:pt>
                <c:pt idx="5">
                  <c:v>0.68026897568165068</c:v>
                </c:pt>
              </c:numCache>
            </c:numRef>
          </c:val>
        </c:ser>
        <c:ser>
          <c:idx val="1"/>
          <c:order val="1"/>
          <c:tx>
            <c:strRef>
              <c:f>courseCompletionCampus!$C$11</c:f>
              <c:strCache>
                <c:ptCount val="1"/>
                <c:pt idx="0">
                  <c:v>CCABCDorP</c:v>
                </c:pt>
              </c:strCache>
            </c:strRef>
          </c:tx>
          <c:dLbls>
            <c:dLblPos val="outEnd"/>
            <c:showVal val="1"/>
          </c:dLbls>
          <c:cat>
            <c:strRef>
              <c:f>courseCompletionCampus!$A$12:$A$17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courseCompletionCampus!$C$12:$C$17</c:f>
              <c:numCache>
                <c:formatCode>0.0%</c:formatCode>
                <c:ptCount val="6"/>
                <c:pt idx="0">
                  <c:v>0.8095762245459549</c:v>
                </c:pt>
                <c:pt idx="1">
                  <c:v>0.79361459521094646</c:v>
                </c:pt>
                <c:pt idx="2">
                  <c:v>0.7825484764542936</c:v>
                </c:pt>
                <c:pt idx="3">
                  <c:v>0.74823291820935711</c:v>
                </c:pt>
                <c:pt idx="4">
                  <c:v>0.7834691501746216</c:v>
                </c:pt>
                <c:pt idx="5">
                  <c:v>0.77864775239498896</c:v>
                </c:pt>
              </c:numCache>
            </c:numRef>
          </c:val>
        </c:ser>
        <c:axId val="90659840"/>
        <c:axId val="90682112"/>
      </c:barChart>
      <c:catAx>
        <c:axId val="90659840"/>
        <c:scaling>
          <c:orientation val="minMax"/>
        </c:scaling>
        <c:axPos val="b"/>
        <c:tickLblPos val="nextTo"/>
        <c:crossAx val="90682112"/>
        <c:crosses val="autoZero"/>
        <c:auto val="1"/>
        <c:lblAlgn val="ctr"/>
        <c:lblOffset val="100"/>
      </c:catAx>
      <c:valAx>
        <c:axId val="90682112"/>
        <c:scaling>
          <c:orientation val="minMax"/>
        </c:scaling>
        <c:axPos val="l"/>
        <c:majorGridlines/>
        <c:numFmt formatCode="0.0%" sourceLinked="1"/>
        <c:tickLblPos val="nextTo"/>
        <c:crossAx val="90659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Enrollment by Gender &amp; Campus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enrollmentGender!$A$20</c:f>
              <c:strCache>
                <c:ptCount val="1"/>
                <c:pt idx="0">
                  <c:v>Total Female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enrollmentGender!$B$19:$F$19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enrollmentGender!$B$20:$F$20</c:f>
              <c:numCache>
                <c:formatCode>0.0%</c:formatCode>
                <c:ptCount val="5"/>
                <c:pt idx="0">
                  <c:v>0.55780933062880322</c:v>
                </c:pt>
                <c:pt idx="1">
                  <c:v>0.50574712643678166</c:v>
                </c:pt>
                <c:pt idx="2">
                  <c:v>0.55422794117647056</c:v>
                </c:pt>
                <c:pt idx="3">
                  <c:v>0.50177514792899414</c:v>
                </c:pt>
                <c:pt idx="4">
                  <c:v>0.54385964912280704</c:v>
                </c:pt>
              </c:numCache>
            </c:numRef>
          </c:val>
        </c:ser>
        <c:ser>
          <c:idx val="1"/>
          <c:order val="1"/>
          <c:tx>
            <c:strRef>
              <c:f>enrollmentGender!$A$21</c:f>
              <c:strCache>
                <c:ptCount val="1"/>
                <c:pt idx="0">
                  <c:v>Total Male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enrollmentGender!$B$19:$F$19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enrollmentGender!$B$21:$F$21</c:f>
              <c:numCache>
                <c:formatCode>0.0%</c:formatCode>
                <c:ptCount val="5"/>
                <c:pt idx="0">
                  <c:v>0.44219066937119678</c:v>
                </c:pt>
                <c:pt idx="1">
                  <c:v>0.4942528735632184</c:v>
                </c:pt>
                <c:pt idx="2">
                  <c:v>0.44577205882352944</c:v>
                </c:pt>
                <c:pt idx="3">
                  <c:v>0.49822485207100592</c:v>
                </c:pt>
                <c:pt idx="4">
                  <c:v>0.45614035087719296</c:v>
                </c:pt>
              </c:numCache>
            </c:numRef>
          </c:val>
        </c:ser>
        <c:overlap val="100"/>
        <c:axId val="73346048"/>
        <c:axId val="73351936"/>
      </c:barChart>
      <c:catAx>
        <c:axId val="733460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351936"/>
        <c:crosses val="autoZero"/>
        <c:auto val="1"/>
        <c:lblAlgn val="ctr"/>
        <c:lblOffset val="100"/>
      </c:catAx>
      <c:valAx>
        <c:axId val="73351936"/>
        <c:scaling>
          <c:orientation val="minMax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346048"/>
        <c:crosses val="autoZero"/>
        <c:crossBetween val="between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Enrollment by State of Origin and Campus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enrollmentStateOrigin!$A$17</c:f>
              <c:strCache>
                <c:ptCount val="1"/>
                <c:pt idx="0">
                  <c:v>Chuukese</c:v>
                </c:pt>
              </c:strCache>
            </c:strRef>
          </c:tx>
          <c:cat>
            <c:strRef>
              <c:f>enrollmentStateOrigin!$B$16:$F$16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enrollmentStateOrigin!$B$17:$F$17</c:f>
              <c:numCache>
                <c:formatCode>General</c:formatCode>
                <c:ptCount val="5"/>
                <c:pt idx="0">
                  <c:v>488</c:v>
                </c:pt>
                <c:pt idx="1">
                  <c:v>0</c:v>
                </c:pt>
                <c:pt idx="2">
                  <c:v>86</c:v>
                </c:pt>
                <c:pt idx="3">
                  <c:v>13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enrollmentStateOrigin!$A$18</c:f>
              <c:strCache>
                <c:ptCount val="1"/>
                <c:pt idx="0">
                  <c:v>Kosraean</c:v>
                </c:pt>
              </c:strCache>
            </c:strRef>
          </c:tx>
          <c:cat>
            <c:strRef>
              <c:f>enrollmentStateOrigin!$B$16:$F$16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enrollmentStateOrigin!$B$18:$F$18</c:f>
              <c:numCache>
                <c:formatCode>General</c:formatCode>
                <c:ptCount val="5"/>
                <c:pt idx="0">
                  <c:v>0</c:v>
                </c:pt>
                <c:pt idx="1">
                  <c:v>257</c:v>
                </c:pt>
                <c:pt idx="2">
                  <c:v>66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enrollmentStateOrigin!$A$19</c:f>
              <c:strCache>
                <c:ptCount val="1"/>
                <c:pt idx="0">
                  <c:v>Pohnpeian</c:v>
                </c:pt>
              </c:strCache>
            </c:strRef>
          </c:tx>
          <c:cat>
            <c:strRef>
              <c:f>enrollmentStateOrigin!$B$16:$F$16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enrollmentStateOrigin!$B$19:$F$19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821</c:v>
                </c:pt>
                <c:pt idx="3">
                  <c:v>814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enrollmentStateOrigin!$A$20</c:f>
              <c:strCache>
                <c:ptCount val="1"/>
                <c:pt idx="0">
                  <c:v>Yapese</c:v>
                </c:pt>
              </c:strCache>
            </c:strRef>
          </c:tx>
          <c:cat>
            <c:strRef>
              <c:f>enrollmentStateOrigin!$B$16:$F$16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enrollmentStateOrigin!$B$20:$F$20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108</c:v>
                </c:pt>
                <c:pt idx="3">
                  <c:v>14</c:v>
                </c:pt>
                <c:pt idx="4">
                  <c:v>226</c:v>
                </c:pt>
              </c:numCache>
            </c:numRef>
          </c:val>
        </c:ser>
        <c:ser>
          <c:idx val="4"/>
          <c:order val="4"/>
          <c:tx>
            <c:strRef>
              <c:f>enrollmentStateOrigin!$A$21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enrollmentStateOrigin!$B$16:$F$16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enrollmentStateOrigin!$B$21:$F$21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overlap val="100"/>
        <c:axId val="73490432"/>
        <c:axId val="73491968"/>
      </c:barChart>
      <c:catAx>
        <c:axId val="734904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91968"/>
        <c:crosses val="autoZero"/>
        <c:auto val="1"/>
        <c:lblAlgn val="ctr"/>
        <c:lblOffset val="100"/>
      </c:catAx>
      <c:valAx>
        <c:axId val="734919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90432"/>
        <c:crosses val="autoZero"/>
        <c:crossBetween val="between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Enrollment National Campus by State of Origin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enrollmentStateOrigin!$A$41:$A$45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enrollmentStateOrigin!$B$41:$B$45</c:f>
              <c:numCache>
                <c:formatCode>General</c:formatCode>
                <c:ptCount val="5"/>
                <c:pt idx="0">
                  <c:v>86</c:v>
                </c:pt>
                <c:pt idx="1">
                  <c:v>66</c:v>
                </c:pt>
                <c:pt idx="2">
                  <c:v>821</c:v>
                </c:pt>
                <c:pt idx="3">
                  <c:v>108</c:v>
                </c:pt>
                <c:pt idx="4">
                  <c:v>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Enrollment by State of Origin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enrollmentStateOrigin!$B$66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enrollmentStateOrigin!$A$67:$A$71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enrollmentStateOrigin!$B$67:$B$71</c:f>
              <c:numCache>
                <c:formatCode>General</c:formatCode>
                <c:ptCount val="5"/>
                <c:pt idx="0">
                  <c:v>588</c:v>
                </c:pt>
                <c:pt idx="1">
                  <c:v>327</c:v>
                </c:pt>
                <c:pt idx="2">
                  <c:v>1643</c:v>
                </c:pt>
                <c:pt idx="3">
                  <c:v>348</c:v>
                </c:pt>
                <c:pt idx="4">
                  <c:v>9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Fall 2011 Enrollment by Degree Type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enrolDegree!$B$12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  <c:showPercent val="1"/>
            <c:showLeaderLines val="1"/>
          </c:dLbls>
          <c:cat>
            <c:strRef>
              <c:f>enrolDegree!$A$13:$A$19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</c:v>
                </c:pt>
              </c:strCache>
            </c:strRef>
          </c:cat>
          <c:val>
            <c:numRef>
              <c:f>enrolDegree!$B$13:$B$19</c:f>
              <c:numCache>
                <c:formatCode>General</c:formatCode>
                <c:ptCount val="7"/>
                <c:pt idx="0">
                  <c:v>1118</c:v>
                </c:pt>
                <c:pt idx="1">
                  <c:v>176</c:v>
                </c:pt>
                <c:pt idx="2">
                  <c:v>742</c:v>
                </c:pt>
                <c:pt idx="3">
                  <c:v>49</c:v>
                </c:pt>
                <c:pt idx="4">
                  <c:v>722</c:v>
                </c:pt>
                <c:pt idx="5">
                  <c:v>106</c:v>
                </c:pt>
                <c:pt idx="6">
                  <c:v>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Fall 2011: Percent Full Time by Student Type &amp; Campus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fullTimeStudents!$A$27</c:f>
              <c:strCache>
                <c:ptCount val="1"/>
                <c:pt idx="0">
                  <c:v>Continuing</c:v>
                </c:pt>
              </c:strCache>
            </c:strRef>
          </c:tx>
          <c:cat>
            <c:strRef>
              <c:f>fullTimeStudents!$B$26:$F$26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fullTimeStudents!$B$27:$F$27</c:f>
              <c:numCache>
                <c:formatCode>0.0%</c:formatCode>
                <c:ptCount val="5"/>
                <c:pt idx="0">
                  <c:v>0.65495207667731625</c:v>
                </c:pt>
                <c:pt idx="1">
                  <c:v>0.47422680412371132</c:v>
                </c:pt>
                <c:pt idx="2">
                  <c:v>0.84017278617710578</c:v>
                </c:pt>
                <c:pt idx="3">
                  <c:v>0.56984478935698446</c:v>
                </c:pt>
                <c:pt idx="4">
                  <c:v>0.65408805031446537</c:v>
                </c:pt>
              </c:numCache>
            </c:numRef>
          </c:val>
        </c:ser>
        <c:ser>
          <c:idx val="1"/>
          <c:order val="1"/>
          <c:tx>
            <c:strRef>
              <c:f>fullTimeStudents!$A$28</c:f>
              <c:strCache>
                <c:ptCount val="1"/>
                <c:pt idx="0">
                  <c:v>New Student</c:v>
                </c:pt>
              </c:strCache>
            </c:strRef>
          </c:tx>
          <c:cat>
            <c:strRef>
              <c:f>fullTimeStudents!$B$26:$F$26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fullTimeStudents!$B$28:$F$28</c:f>
              <c:numCache>
                <c:formatCode>0.0%</c:formatCode>
                <c:ptCount val="5"/>
                <c:pt idx="0">
                  <c:v>0.8834355828220859</c:v>
                </c:pt>
                <c:pt idx="1">
                  <c:v>0.5641025641025641</c:v>
                </c:pt>
                <c:pt idx="2">
                  <c:v>0.98360655737704916</c:v>
                </c:pt>
                <c:pt idx="3">
                  <c:v>0.52112676056338025</c:v>
                </c:pt>
                <c:pt idx="4">
                  <c:v>0.859375</c:v>
                </c:pt>
              </c:numCache>
            </c:numRef>
          </c:val>
        </c:ser>
        <c:ser>
          <c:idx val="2"/>
          <c:order val="2"/>
          <c:tx>
            <c:strRef>
              <c:f>fullTimeStudents!$A$29</c:f>
              <c:strCache>
                <c:ptCount val="1"/>
                <c:pt idx="0">
                  <c:v>Returning Student</c:v>
                </c:pt>
              </c:strCache>
            </c:strRef>
          </c:tx>
          <c:cat>
            <c:strRef>
              <c:f>fullTimeStudents!$B$26:$F$26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fullTimeStudents!$B$29:$F$29</c:f>
              <c:numCache>
                <c:formatCode>0.0%</c:formatCode>
                <c:ptCount val="5"/>
                <c:pt idx="0">
                  <c:v>0.47058823529411764</c:v>
                </c:pt>
                <c:pt idx="1">
                  <c:v>0.2857142857142857</c:v>
                </c:pt>
                <c:pt idx="2">
                  <c:v>0.72499999999999998</c:v>
                </c:pt>
                <c:pt idx="3">
                  <c:v>0.38461538461538464</c:v>
                </c:pt>
                <c:pt idx="4">
                  <c:v>0.2</c:v>
                </c:pt>
              </c:numCache>
            </c:numRef>
          </c:val>
        </c:ser>
        <c:ser>
          <c:idx val="3"/>
          <c:order val="3"/>
          <c:tx>
            <c:strRef>
              <c:f>fullTimeStudents!$A$30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fullTimeStudents!$B$26:$F$26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fullTimeStudents!$B$30:$F$30</c:f>
              <c:numCache>
                <c:formatCode>0.0%</c:formatCode>
                <c:ptCount val="5"/>
                <c:pt idx="0">
                  <c:v>0.72413793103448276</c:v>
                </c:pt>
                <c:pt idx="1">
                  <c:v>0.46743295019157088</c:v>
                </c:pt>
                <c:pt idx="2">
                  <c:v>0.85202205882352944</c:v>
                </c:pt>
                <c:pt idx="3">
                  <c:v>0.54082840236686391</c:v>
                </c:pt>
                <c:pt idx="4">
                  <c:v>0.70175438596491224</c:v>
                </c:pt>
              </c:numCache>
            </c:numRef>
          </c:val>
        </c:ser>
        <c:axId val="78380032"/>
        <c:axId val="78451456"/>
      </c:barChart>
      <c:catAx>
        <c:axId val="783800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51456"/>
        <c:crosses val="autoZero"/>
        <c:auto val="1"/>
        <c:lblAlgn val="ctr"/>
        <c:lblOffset val="100"/>
      </c:catAx>
      <c:valAx>
        <c:axId val="78451456"/>
        <c:scaling>
          <c:orientation val="minMax"/>
        </c:scaling>
        <c:axPos val="l"/>
        <c:majorGridlines/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80032"/>
        <c:crosses val="autoZero"/>
        <c:crossBetween val="between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Fall 2011: Section Fill Rate by Campus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sectionCampusSummary!$B$13</c:f>
              <c:strCache>
                <c:ptCount val="1"/>
                <c:pt idx="0">
                  <c:v>Ratio</c:v>
                </c:pt>
              </c:strCache>
            </c:strRef>
          </c:tx>
          <c:dLbls>
            <c:showVal val="1"/>
          </c:dLbls>
          <c:cat>
            <c:strRef>
              <c:f>sectionCampusSummary!$A$14:$A$19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sectionCampusSummary!$B$14:$B$19</c:f>
              <c:numCache>
                <c:formatCode>0.0%</c:formatCode>
                <c:ptCount val="6"/>
                <c:pt idx="0">
                  <c:v>0.78618198659483352</c:v>
                </c:pt>
                <c:pt idx="1">
                  <c:v>0.74418313570487504</c:v>
                </c:pt>
                <c:pt idx="2">
                  <c:v>0.90746593329680214</c:v>
                </c:pt>
                <c:pt idx="3">
                  <c:v>0.9515502450980392</c:v>
                </c:pt>
                <c:pt idx="4">
                  <c:v>0.73391774891774886</c:v>
                </c:pt>
                <c:pt idx="5">
                  <c:v>0.87119437939110067</c:v>
                </c:pt>
              </c:numCache>
            </c:numRef>
          </c:val>
        </c:ser>
        <c:axId val="78278656"/>
        <c:axId val="78280192"/>
      </c:barChart>
      <c:catAx>
        <c:axId val="78278656"/>
        <c:scaling>
          <c:orientation val="minMax"/>
        </c:scaling>
        <c:axPos val="b"/>
        <c:tickLblPos val="nextTo"/>
        <c:crossAx val="78280192"/>
        <c:crosses val="autoZero"/>
        <c:auto val="1"/>
        <c:lblAlgn val="ctr"/>
        <c:lblOffset val="100"/>
      </c:catAx>
      <c:valAx>
        <c:axId val="78280192"/>
        <c:scaling>
          <c:orientation val="minMax"/>
        </c:scaling>
        <c:axPos val="l"/>
        <c:majorGridlines/>
        <c:numFmt formatCode="0.0%" sourceLinked="1"/>
        <c:tickLblPos val="nextTo"/>
        <c:crossAx val="78278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19050</xdr:rowOff>
    </xdr:from>
    <xdr:to>
      <xdr:col>5</xdr:col>
      <xdr:colOff>381000</xdr:colOff>
      <xdr:row>22</xdr:row>
      <xdr:rowOff>95250</xdr:rowOff>
    </xdr:to>
    <xdr:graphicFrame macro="">
      <xdr:nvGraphicFramePr>
        <xdr:cNvPr id="11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34</xdr:row>
      <xdr:rowOff>9525</xdr:rowOff>
    </xdr:from>
    <xdr:to>
      <xdr:col>5</xdr:col>
      <xdr:colOff>381000</xdr:colOff>
      <xdr:row>48</xdr:row>
      <xdr:rowOff>85725</xdr:rowOff>
    </xdr:to>
    <xdr:graphicFrame macro="">
      <xdr:nvGraphicFramePr>
        <xdr:cNvPr id="11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0</xdr:rowOff>
    </xdr:from>
    <xdr:to>
      <xdr:col>4</xdr:col>
      <xdr:colOff>352425</xdr:colOff>
      <xdr:row>30</xdr:row>
      <xdr:rowOff>76200</xdr:rowOff>
    </xdr:to>
    <xdr:graphicFrame macro="">
      <xdr:nvGraphicFramePr>
        <xdr:cNvPr id="3010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5</xdr:col>
      <xdr:colOff>104775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123825</xdr:rowOff>
    </xdr:from>
    <xdr:to>
      <xdr:col>3</xdr:col>
      <xdr:colOff>952500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31</xdr:row>
      <xdr:rowOff>171450</xdr:rowOff>
    </xdr:from>
    <xdr:to>
      <xdr:col>3</xdr:col>
      <xdr:colOff>1066800</xdr:colOff>
      <xdr:row>46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180975</xdr:rowOff>
    </xdr:from>
    <xdr:to>
      <xdr:col>5</xdr:col>
      <xdr:colOff>57150</xdr:colOff>
      <xdr:row>22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152400</xdr:rowOff>
    </xdr:from>
    <xdr:to>
      <xdr:col>5</xdr:col>
      <xdr:colOff>47625</xdr:colOff>
      <xdr:row>44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171450</xdr:rowOff>
    </xdr:from>
    <xdr:to>
      <xdr:col>4</xdr:col>
      <xdr:colOff>361950</xdr:colOff>
      <xdr:row>46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32</xdr:row>
      <xdr:rowOff>180975</xdr:rowOff>
    </xdr:from>
    <xdr:to>
      <xdr:col>7</xdr:col>
      <xdr:colOff>314325</xdr:colOff>
      <xdr:row>47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9</xdr:row>
      <xdr:rowOff>76200</xdr:rowOff>
    </xdr:from>
    <xdr:to>
      <xdr:col>7</xdr:col>
      <xdr:colOff>200025</xdr:colOff>
      <xdr:row>23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213</xdr:row>
      <xdr:rowOff>85725</xdr:rowOff>
    </xdr:from>
    <xdr:to>
      <xdr:col>4</xdr:col>
      <xdr:colOff>47625</xdr:colOff>
      <xdr:row>227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28575</xdr:rowOff>
    </xdr:from>
    <xdr:to>
      <xdr:col>6</xdr:col>
      <xdr:colOff>542925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0</xdr:rowOff>
    </xdr:from>
    <xdr:to>
      <xdr:col>6</xdr:col>
      <xdr:colOff>190500</xdr:colOff>
      <xdr:row>36</xdr:row>
      <xdr:rowOff>76200</xdr:rowOff>
    </xdr:to>
    <xdr:graphicFrame macro="">
      <xdr:nvGraphicFramePr>
        <xdr:cNvPr id="31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9525</xdr:rowOff>
    </xdr:from>
    <xdr:to>
      <xdr:col>7</xdr:col>
      <xdr:colOff>190500</xdr:colOff>
      <xdr:row>37</xdr:row>
      <xdr:rowOff>85725</xdr:rowOff>
    </xdr:to>
    <xdr:graphicFrame macro="">
      <xdr:nvGraphicFramePr>
        <xdr:cNvPr id="4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48</xdr:row>
      <xdr:rowOff>0</xdr:rowOff>
    </xdr:from>
    <xdr:to>
      <xdr:col>7</xdr:col>
      <xdr:colOff>152400</xdr:colOff>
      <xdr:row>62</xdr:row>
      <xdr:rowOff>47625</xdr:rowOff>
    </xdr:to>
    <xdr:graphicFrame macro="">
      <xdr:nvGraphicFramePr>
        <xdr:cNvPr id="41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73</xdr:row>
      <xdr:rowOff>38100</xdr:rowOff>
    </xdr:from>
    <xdr:to>
      <xdr:col>7</xdr:col>
      <xdr:colOff>190500</xdr:colOff>
      <xdr:row>87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161925</xdr:rowOff>
    </xdr:from>
    <xdr:to>
      <xdr:col>7</xdr:col>
      <xdr:colOff>314325</xdr:colOff>
      <xdr:row>35</xdr:row>
      <xdr:rowOff>47625</xdr:rowOff>
    </xdr:to>
    <xdr:graphicFrame macro="">
      <xdr:nvGraphicFramePr>
        <xdr:cNvPr id="1485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38100</xdr:rowOff>
    </xdr:from>
    <xdr:to>
      <xdr:col>5</xdr:col>
      <xdr:colOff>466725</xdr:colOff>
      <xdr:row>46</xdr:row>
      <xdr:rowOff>114300</xdr:rowOff>
    </xdr:to>
    <xdr:graphicFrame macro="">
      <xdr:nvGraphicFramePr>
        <xdr:cNvPr id="2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152400</xdr:rowOff>
    </xdr:from>
    <xdr:to>
      <xdr:col>7</xdr:col>
      <xdr:colOff>333375</xdr:colOff>
      <xdr:row>35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72</xdr:row>
      <xdr:rowOff>28575</xdr:rowOff>
    </xdr:from>
    <xdr:to>
      <xdr:col>5</xdr:col>
      <xdr:colOff>66675</xdr:colOff>
      <xdr:row>86</xdr:row>
      <xdr:rowOff>104775</xdr:rowOff>
    </xdr:to>
    <xdr:graphicFrame macro="">
      <xdr:nvGraphicFramePr>
        <xdr:cNvPr id="604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</xdr:row>
      <xdr:rowOff>9525</xdr:rowOff>
    </xdr:from>
    <xdr:to>
      <xdr:col>13</xdr:col>
      <xdr:colOff>504825</xdr:colOff>
      <xdr:row>18</xdr:row>
      <xdr:rowOff>85725</xdr:rowOff>
    </xdr:to>
    <xdr:graphicFrame macro="">
      <xdr:nvGraphicFramePr>
        <xdr:cNvPr id="758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0</xdr:rowOff>
    </xdr:from>
    <xdr:to>
      <xdr:col>5</xdr:col>
      <xdr:colOff>561975</xdr:colOff>
      <xdr:row>41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114300</xdr:rowOff>
    </xdr:from>
    <xdr:to>
      <xdr:col>5</xdr:col>
      <xdr:colOff>466725</xdr:colOff>
      <xdr:row>58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/>
  </sheetViews>
  <sheetFormatPr defaultRowHeight="15"/>
  <sheetData>
    <row r="1" spans="1:1">
      <c r="A1" s="87" t="s">
        <v>1017</v>
      </c>
    </row>
    <row r="3" spans="1:1">
      <c r="A3" s="87" t="s">
        <v>491</v>
      </c>
    </row>
    <row r="4" spans="1:1">
      <c r="A4" s="89" t="s">
        <v>996</v>
      </c>
    </row>
    <row r="5" spans="1:1">
      <c r="A5" t="s">
        <v>492</v>
      </c>
    </row>
    <row r="6" spans="1:1">
      <c r="A6" t="s">
        <v>493</v>
      </c>
    </row>
    <row r="7" spans="1:1">
      <c r="A7" s="89" t="s">
        <v>1010</v>
      </c>
    </row>
    <row r="8" spans="1:1">
      <c r="A8" t="s">
        <v>494</v>
      </c>
    </row>
    <row r="9" spans="1:1">
      <c r="A9" t="s">
        <v>495</v>
      </c>
    </row>
    <row r="10" spans="1:1">
      <c r="A10" t="s">
        <v>496</v>
      </c>
    </row>
    <row r="11" spans="1:1">
      <c r="A11" t="s">
        <v>497</v>
      </c>
    </row>
    <row r="12" spans="1:1">
      <c r="A12" t="s">
        <v>498</v>
      </c>
    </row>
    <row r="13" spans="1:1">
      <c r="A13" t="s">
        <v>499</v>
      </c>
    </row>
    <row r="14" spans="1:1">
      <c r="A14" t="s">
        <v>507</v>
      </c>
    </row>
    <row r="15" spans="1:1">
      <c r="A15" t="s">
        <v>500</v>
      </c>
    </row>
    <row r="16" spans="1:1">
      <c r="A16" t="s">
        <v>501</v>
      </c>
    </row>
    <row r="17" spans="1:7" s="89" customFormat="1">
      <c r="A17" s="89" t="s">
        <v>1011</v>
      </c>
    </row>
    <row r="18" spans="1:7">
      <c r="A18" t="s">
        <v>502</v>
      </c>
    </row>
    <row r="19" spans="1:7">
      <c r="A19" t="s">
        <v>503</v>
      </c>
    </row>
    <row r="20" spans="1:7">
      <c r="A20" t="s">
        <v>504</v>
      </c>
    </row>
    <row r="21" spans="1:7">
      <c r="A21" t="s">
        <v>505</v>
      </c>
    </row>
    <row r="22" spans="1:7">
      <c r="A22" t="s">
        <v>508</v>
      </c>
    </row>
    <row r="23" spans="1:7">
      <c r="A23" t="s">
        <v>506</v>
      </c>
    </row>
    <row r="24" spans="1:7">
      <c r="A24" t="s">
        <v>509</v>
      </c>
    </row>
    <row r="25" spans="1:7">
      <c r="A25" t="s">
        <v>527</v>
      </c>
    </row>
    <row r="26" spans="1:7">
      <c r="A26" s="89" t="s">
        <v>561</v>
      </c>
    </row>
    <row r="27" spans="1:7">
      <c r="A27" s="89" t="s">
        <v>562</v>
      </c>
    </row>
    <row r="28" spans="1:7" s="89" customFormat="1">
      <c r="A28" s="89" t="s">
        <v>1012</v>
      </c>
    </row>
    <row r="29" spans="1:7" s="89" customFormat="1">
      <c r="A29" s="89" t="s">
        <v>998</v>
      </c>
    </row>
    <row r="30" spans="1:7">
      <c r="A30" s="89" t="s">
        <v>573</v>
      </c>
      <c r="B30" s="89"/>
      <c r="C30" s="89"/>
      <c r="D30" s="89"/>
      <c r="E30" s="89"/>
      <c r="F30" s="89"/>
      <c r="G30" s="89"/>
    </row>
    <row r="31" spans="1:7">
      <c r="A31" s="89" t="s">
        <v>1013</v>
      </c>
    </row>
    <row r="32" spans="1:7">
      <c r="A32" s="89" t="s">
        <v>992</v>
      </c>
    </row>
    <row r="33" spans="1:1">
      <c r="A33" s="89" t="s">
        <v>993</v>
      </c>
    </row>
    <row r="34" spans="1:1">
      <c r="A34" s="89" t="s">
        <v>1014</v>
      </c>
    </row>
    <row r="35" spans="1:1">
      <c r="A35" s="89" t="s">
        <v>1015</v>
      </c>
    </row>
    <row r="36" spans="1:1">
      <c r="A36" s="89" t="s">
        <v>994</v>
      </c>
    </row>
    <row r="37" spans="1:1">
      <c r="A37" s="89" t="s">
        <v>1016</v>
      </c>
    </row>
    <row r="38" spans="1:1">
      <c r="A38" s="89" t="s">
        <v>995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opLeftCell="A13" workbookViewId="0">
      <selection activeCell="G45" sqref="G45"/>
    </sheetView>
  </sheetViews>
  <sheetFormatPr defaultRowHeight="15"/>
  <cols>
    <col min="1" max="1" width="23.42578125" customWidth="1"/>
    <col min="2" max="2" width="11.5703125" bestFit="1" customWidth="1"/>
  </cols>
  <sheetData>
    <row r="1" spans="1:8">
      <c r="A1" t="s">
        <v>67</v>
      </c>
    </row>
    <row r="2" spans="1:8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9</v>
      </c>
      <c r="H2" s="15" t="s">
        <v>10</v>
      </c>
    </row>
    <row r="3" spans="1:8">
      <c r="A3" s="16" t="s">
        <v>6</v>
      </c>
      <c r="B3" s="17">
        <v>205</v>
      </c>
      <c r="C3" s="17">
        <v>92</v>
      </c>
      <c r="D3" s="17">
        <v>778</v>
      </c>
      <c r="E3" s="17">
        <v>257</v>
      </c>
      <c r="F3" s="17">
        <v>104</v>
      </c>
      <c r="G3" s="17">
        <v>1436</v>
      </c>
      <c r="H3" s="6">
        <f>G3/G$6</f>
        <v>0.7098368759268413</v>
      </c>
    </row>
    <row r="4" spans="1:8">
      <c r="A4" s="16" t="s">
        <v>7</v>
      </c>
      <c r="B4" s="17">
        <v>144</v>
      </c>
      <c r="C4" s="17">
        <v>22</v>
      </c>
      <c r="D4" s="17">
        <v>120</v>
      </c>
      <c r="E4" s="17">
        <v>185</v>
      </c>
      <c r="F4" s="17">
        <v>55</v>
      </c>
      <c r="G4" s="17">
        <v>526</v>
      </c>
      <c r="H4" s="6">
        <f>G4/G$6</f>
        <v>0.26000988630746419</v>
      </c>
    </row>
    <row r="5" spans="1:8">
      <c r="A5" s="16" t="s">
        <v>8</v>
      </c>
      <c r="B5" s="17">
        <v>8</v>
      </c>
      <c r="C5" s="17">
        <v>8</v>
      </c>
      <c r="D5" s="17">
        <v>29</v>
      </c>
      <c r="E5" s="17">
        <v>15</v>
      </c>
      <c r="F5" s="17">
        <v>1</v>
      </c>
      <c r="G5" s="17">
        <v>61</v>
      </c>
      <c r="H5" s="6">
        <f>G5/G$6</f>
        <v>3.0153237765694514E-2</v>
      </c>
    </row>
    <row r="6" spans="1:8">
      <c r="A6" s="16" t="s">
        <v>9</v>
      </c>
      <c r="B6" s="5">
        <f t="shared" ref="B6:G6" si="0">SUM(B3:B5)</f>
        <v>357</v>
      </c>
      <c r="C6" s="5">
        <f t="shared" si="0"/>
        <v>122</v>
      </c>
      <c r="D6" s="5">
        <f t="shared" si="0"/>
        <v>927</v>
      </c>
      <c r="E6" s="5">
        <f t="shared" si="0"/>
        <v>457</v>
      </c>
      <c r="F6" s="5">
        <f t="shared" si="0"/>
        <v>160</v>
      </c>
      <c r="G6" s="5">
        <f t="shared" si="0"/>
        <v>2023</v>
      </c>
      <c r="H6" s="6">
        <f>G6/G$6</f>
        <v>1</v>
      </c>
    </row>
    <row r="7" spans="1:8">
      <c r="A7" s="16" t="s">
        <v>11</v>
      </c>
      <c r="B7" s="6">
        <f t="shared" ref="B7:G7" si="1">B6/$G$6</f>
        <v>0.17647058823529413</v>
      </c>
      <c r="C7" s="6">
        <f t="shared" si="1"/>
        <v>6.0306475531389028E-2</v>
      </c>
      <c r="D7" s="6">
        <f t="shared" si="1"/>
        <v>0.45823035096391496</v>
      </c>
      <c r="E7" s="6">
        <f t="shared" si="1"/>
        <v>0.22590212555610478</v>
      </c>
      <c r="F7" s="6">
        <f t="shared" si="1"/>
        <v>7.909045971329709E-2</v>
      </c>
      <c r="G7" s="6">
        <f t="shared" si="1"/>
        <v>1</v>
      </c>
    </row>
    <row r="8" spans="1:8" s="89" customFormat="1">
      <c r="A8" s="88"/>
      <c r="B8" s="60"/>
      <c r="C8" s="60"/>
      <c r="D8" s="60"/>
      <c r="E8" s="60"/>
      <c r="F8" s="60"/>
      <c r="G8" s="60"/>
    </row>
    <row r="9" spans="1:8" s="89" customFormat="1">
      <c r="A9" s="89" t="s">
        <v>526</v>
      </c>
    </row>
    <row r="10" spans="1:8" s="89" customFormat="1">
      <c r="A10" s="90" t="s">
        <v>0</v>
      </c>
      <c r="B10" s="90" t="s">
        <v>1</v>
      </c>
      <c r="C10" s="90" t="s">
        <v>2</v>
      </c>
      <c r="D10" s="90" t="s">
        <v>3</v>
      </c>
      <c r="E10" s="90" t="s">
        <v>4</v>
      </c>
      <c r="F10" s="90" t="s">
        <v>5</v>
      </c>
      <c r="G10" s="90" t="s">
        <v>9</v>
      </c>
      <c r="H10" s="90" t="s">
        <v>10</v>
      </c>
    </row>
    <row r="11" spans="1:8" s="89" customFormat="1">
      <c r="A11" s="90" t="s">
        <v>6</v>
      </c>
      <c r="B11" s="90">
        <f t="shared" ref="B11:G11" si="2">B19-B3</f>
        <v>108</v>
      </c>
      <c r="C11" s="90">
        <f t="shared" si="2"/>
        <v>102</v>
      </c>
      <c r="D11" s="90">
        <f t="shared" si="2"/>
        <v>148</v>
      </c>
      <c r="E11" s="90">
        <f t="shared" si="2"/>
        <v>194</v>
      </c>
      <c r="F11" s="90">
        <f t="shared" si="2"/>
        <v>55</v>
      </c>
      <c r="G11" s="90">
        <f t="shared" si="2"/>
        <v>607</v>
      </c>
      <c r="H11" s="6">
        <f>G11/$G$14</f>
        <v>0.68049327354260092</v>
      </c>
    </row>
    <row r="12" spans="1:8" s="89" customFormat="1">
      <c r="A12" s="90" t="s">
        <v>7</v>
      </c>
      <c r="B12" s="90">
        <f t="shared" ref="B12:G12" si="3">B20-B4</f>
        <v>19</v>
      </c>
      <c r="C12" s="90">
        <f t="shared" si="3"/>
        <v>17</v>
      </c>
      <c r="D12" s="90">
        <f t="shared" si="3"/>
        <v>2</v>
      </c>
      <c r="E12" s="90">
        <f t="shared" si="3"/>
        <v>170</v>
      </c>
      <c r="F12" s="90">
        <f t="shared" si="3"/>
        <v>9</v>
      </c>
      <c r="G12" s="90">
        <f t="shared" si="3"/>
        <v>217</v>
      </c>
      <c r="H12" s="6">
        <f>G12/$G$14</f>
        <v>0.24327354260089687</v>
      </c>
    </row>
    <row r="13" spans="1:8" s="89" customFormat="1">
      <c r="A13" s="90" t="s">
        <v>8</v>
      </c>
      <c r="B13" s="90">
        <f t="shared" ref="B13:G13" si="4">B21-B5</f>
        <v>9</v>
      </c>
      <c r="C13" s="90">
        <f t="shared" si="4"/>
        <v>20</v>
      </c>
      <c r="D13" s="90">
        <f t="shared" si="4"/>
        <v>11</v>
      </c>
      <c r="E13" s="90">
        <f t="shared" si="4"/>
        <v>24</v>
      </c>
      <c r="F13" s="90">
        <f t="shared" si="4"/>
        <v>4</v>
      </c>
      <c r="G13" s="90">
        <f t="shared" si="4"/>
        <v>68</v>
      </c>
      <c r="H13" s="6">
        <f>G13/$G$14</f>
        <v>7.623318385650224E-2</v>
      </c>
    </row>
    <row r="14" spans="1:8" s="89" customFormat="1">
      <c r="A14" s="90" t="s">
        <v>9</v>
      </c>
      <c r="B14" s="90">
        <f t="shared" ref="B14:G14" si="5">B22-B6</f>
        <v>136</v>
      </c>
      <c r="C14" s="90">
        <f t="shared" si="5"/>
        <v>139</v>
      </c>
      <c r="D14" s="90">
        <f t="shared" si="5"/>
        <v>161</v>
      </c>
      <c r="E14" s="90">
        <f t="shared" si="5"/>
        <v>388</v>
      </c>
      <c r="F14" s="90">
        <f t="shared" si="5"/>
        <v>68</v>
      </c>
      <c r="G14" s="90">
        <f t="shared" si="5"/>
        <v>892</v>
      </c>
      <c r="H14" s="6">
        <f>G14/$G$14</f>
        <v>1</v>
      </c>
    </row>
    <row r="15" spans="1:8" s="89" customFormat="1">
      <c r="A15" s="90" t="s">
        <v>11</v>
      </c>
      <c r="B15" s="6">
        <v>0.16912521440823328</v>
      </c>
      <c r="C15" s="6">
        <v>8.9536878216123494E-2</v>
      </c>
      <c r="D15" s="6">
        <v>0.37324185248713548</v>
      </c>
      <c r="E15" s="6">
        <v>0.28987993138936535</v>
      </c>
      <c r="F15" s="6">
        <v>7.8216123499142365E-2</v>
      </c>
      <c r="G15" s="6">
        <v>1</v>
      </c>
    </row>
    <row r="17" spans="1:8">
      <c r="A17" t="s">
        <v>12</v>
      </c>
    </row>
    <row r="18" spans="1:8">
      <c r="A18" s="5" t="s">
        <v>0</v>
      </c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9</v>
      </c>
      <c r="H18" s="5" t="s">
        <v>10</v>
      </c>
    </row>
    <row r="19" spans="1:8">
      <c r="A19" s="5" t="s">
        <v>6</v>
      </c>
      <c r="B19" s="5">
        <v>313</v>
      </c>
      <c r="C19" s="5">
        <v>194</v>
      </c>
      <c r="D19" s="5">
        <v>926</v>
      </c>
      <c r="E19" s="5">
        <v>451</v>
      </c>
      <c r="F19" s="5">
        <v>159</v>
      </c>
      <c r="G19" s="5">
        <v>2043</v>
      </c>
      <c r="H19" s="6">
        <v>0.70085763293310466</v>
      </c>
    </row>
    <row r="20" spans="1:8">
      <c r="A20" s="5" t="s">
        <v>7</v>
      </c>
      <c r="B20" s="5">
        <v>163</v>
      </c>
      <c r="C20" s="5">
        <v>39</v>
      </c>
      <c r="D20" s="5">
        <v>122</v>
      </c>
      <c r="E20" s="5">
        <v>355</v>
      </c>
      <c r="F20" s="5">
        <v>64</v>
      </c>
      <c r="G20" s="5">
        <v>743</v>
      </c>
      <c r="H20" s="6">
        <v>0.25488850771869642</v>
      </c>
    </row>
    <row r="21" spans="1:8">
      <c r="A21" s="5" t="s">
        <v>8</v>
      </c>
      <c r="B21" s="5">
        <v>17</v>
      </c>
      <c r="C21" s="5">
        <v>28</v>
      </c>
      <c r="D21" s="5">
        <v>40</v>
      </c>
      <c r="E21" s="5">
        <v>39</v>
      </c>
      <c r="F21" s="5">
        <v>5</v>
      </c>
      <c r="G21" s="5">
        <v>129</v>
      </c>
      <c r="H21" s="6">
        <v>4.4253859348198969E-2</v>
      </c>
    </row>
    <row r="22" spans="1:8">
      <c r="A22" s="5" t="s">
        <v>9</v>
      </c>
      <c r="B22" s="5">
        <v>493</v>
      </c>
      <c r="C22" s="5">
        <v>261</v>
      </c>
      <c r="D22" s="5">
        <v>1088</v>
      </c>
      <c r="E22" s="5">
        <v>845</v>
      </c>
      <c r="F22" s="5">
        <v>228</v>
      </c>
      <c r="G22" s="5">
        <v>2915</v>
      </c>
      <c r="H22" s="18">
        <v>1</v>
      </c>
    </row>
    <row r="23" spans="1:8">
      <c r="A23" s="5" t="s">
        <v>11</v>
      </c>
      <c r="B23" s="6">
        <v>0.16912521440823328</v>
      </c>
      <c r="C23" s="6">
        <v>8.9536878216123494E-2</v>
      </c>
      <c r="D23" s="6">
        <v>0.37324185248713548</v>
      </c>
      <c r="E23" s="6">
        <v>0.28987993138936535</v>
      </c>
      <c r="F23" s="6">
        <v>7.8216123499142365E-2</v>
      </c>
      <c r="G23" s="6">
        <v>1</v>
      </c>
    </row>
    <row r="25" spans="1:8">
      <c r="A25" t="s">
        <v>68</v>
      </c>
    </row>
    <row r="26" spans="1:8">
      <c r="A26" s="15" t="s">
        <v>0</v>
      </c>
      <c r="B26" s="15" t="s">
        <v>1</v>
      </c>
      <c r="C26" s="15" t="s">
        <v>2</v>
      </c>
      <c r="D26" s="15" t="s">
        <v>3</v>
      </c>
      <c r="E26" s="15" t="s">
        <v>4</v>
      </c>
      <c r="F26" s="15" t="s">
        <v>5</v>
      </c>
      <c r="G26" s="15" t="s">
        <v>9</v>
      </c>
    </row>
    <row r="27" spans="1:8">
      <c r="A27" s="16" t="s">
        <v>6</v>
      </c>
      <c r="B27" s="19">
        <f t="shared" ref="B27:G27" si="6">B3/B19</f>
        <v>0.65495207667731625</v>
      </c>
      <c r="C27" s="19">
        <f t="shared" si="6"/>
        <v>0.47422680412371132</v>
      </c>
      <c r="D27" s="19">
        <f t="shared" si="6"/>
        <v>0.84017278617710578</v>
      </c>
      <c r="E27" s="19">
        <f t="shared" si="6"/>
        <v>0.56984478935698446</v>
      </c>
      <c r="F27" s="19">
        <f t="shared" si="6"/>
        <v>0.65408805031446537</v>
      </c>
      <c r="G27" s="19">
        <f t="shared" si="6"/>
        <v>0.70288790993636807</v>
      </c>
    </row>
    <row r="28" spans="1:8">
      <c r="A28" s="16" t="s">
        <v>7</v>
      </c>
      <c r="B28" s="19">
        <f t="shared" ref="B28:G28" si="7">B4/B20</f>
        <v>0.8834355828220859</v>
      </c>
      <c r="C28" s="19">
        <f t="shared" si="7"/>
        <v>0.5641025641025641</v>
      </c>
      <c r="D28" s="19">
        <f t="shared" si="7"/>
        <v>0.98360655737704916</v>
      </c>
      <c r="E28" s="19">
        <f t="shared" si="7"/>
        <v>0.52112676056338025</v>
      </c>
      <c r="F28" s="19">
        <f t="shared" si="7"/>
        <v>0.859375</v>
      </c>
      <c r="G28" s="19">
        <f t="shared" si="7"/>
        <v>0.7079407806191117</v>
      </c>
    </row>
    <row r="29" spans="1:8">
      <c r="A29" s="16" t="s">
        <v>8</v>
      </c>
      <c r="B29" s="19">
        <f t="shared" ref="B29:G30" si="8">B5/B21</f>
        <v>0.47058823529411764</v>
      </c>
      <c r="C29" s="19">
        <f t="shared" si="8"/>
        <v>0.2857142857142857</v>
      </c>
      <c r="D29" s="19">
        <f t="shared" si="8"/>
        <v>0.72499999999999998</v>
      </c>
      <c r="E29" s="19">
        <f t="shared" si="8"/>
        <v>0.38461538461538464</v>
      </c>
      <c r="F29" s="19">
        <f t="shared" si="8"/>
        <v>0.2</v>
      </c>
      <c r="G29" s="19">
        <f t="shared" si="8"/>
        <v>0.47286821705426357</v>
      </c>
    </row>
    <row r="30" spans="1:8">
      <c r="A30" s="16" t="s">
        <v>9</v>
      </c>
      <c r="B30" s="19">
        <f t="shared" si="8"/>
        <v>0.72413793103448276</v>
      </c>
      <c r="C30" s="19">
        <f t="shared" si="8"/>
        <v>0.46743295019157088</v>
      </c>
      <c r="D30" s="19">
        <f t="shared" si="8"/>
        <v>0.85202205882352944</v>
      </c>
      <c r="E30" s="19">
        <f t="shared" si="8"/>
        <v>0.54082840236686391</v>
      </c>
      <c r="F30" s="19">
        <f t="shared" si="8"/>
        <v>0.70175438596491224</v>
      </c>
      <c r="G30" s="19">
        <f t="shared" si="8"/>
        <v>0.6939965694682676</v>
      </c>
    </row>
    <row r="31" spans="1:8">
      <c r="A31" s="16" t="s">
        <v>11</v>
      </c>
      <c r="B31" s="6">
        <f t="shared" ref="B31:G31" si="9">B30/$G$6</f>
        <v>3.5795251163345661E-4</v>
      </c>
      <c r="C31" s="6">
        <f t="shared" si="9"/>
        <v>2.3105929322371274E-4</v>
      </c>
      <c r="D31" s="6">
        <f t="shared" si="9"/>
        <v>4.2116760198889245E-4</v>
      </c>
      <c r="E31" s="6">
        <f t="shared" si="9"/>
        <v>2.6733979355752049E-4</v>
      </c>
      <c r="F31" s="6">
        <f t="shared" si="9"/>
        <v>3.468879811986714E-4</v>
      </c>
      <c r="G31" s="6">
        <f t="shared" si="9"/>
        <v>3.4305317324185251E-4</v>
      </c>
    </row>
    <row r="49" spans="1:7">
      <c r="A49" s="89" t="s">
        <v>528</v>
      </c>
    </row>
    <row r="50" spans="1:7">
      <c r="A50" s="95" t="s">
        <v>74</v>
      </c>
      <c r="B50" s="95" t="s">
        <v>1</v>
      </c>
      <c r="C50" s="95" t="s">
        <v>2</v>
      </c>
      <c r="D50" s="95" t="s">
        <v>3</v>
      </c>
      <c r="E50" s="95" t="s">
        <v>4</v>
      </c>
      <c r="F50" s="95" t="s">
        <v>5</v>
      </c>
      <c r="G50" s="95" t="s">
        <v>9</v>
      </c>
    </row>
    <row r="51" spans="1:7">
      <c r="A51" s="96" t="s">
        <v>435</v>
      </c>
      <c r="B51" s="97">
        <v>163</v>
      </c>
      <c r="C51" s="98"/>
      <c r="D51" s="97">
        <v>12</v>
      </c>
      <c r="E51" s="97">
        <v>5</v>
      </c>
      <c r="F51" s="98"/>
      <c r="G51" s="97">
        <v>180</v>
      </c>
    </row>
    <row r="52" spans="1:7">
      <c r="A52" s="96" t="s">
        <v>436</v>
      </c>
      <c r="B52" s="98"/>
      <c r="C52" s="98"/>
      <c r="D52" s="97">
        <v>1</v>
      </c>
      <c r="E52" s="98"/>
      <c r="F52" s="98"/>
      <c r="G52" s="97">
        <v>1</v>
      </c>
    </row>
    <row r="53" spans="1:7">
      <c r="A53" s="96" t="s">
        <v>437</v>
      </c>
      <c r="B53" s="98"/>
      <c r="C53" s="97">
        <v>1</v>
      </c>
      <c r="D53" s="98"/>
      <c r="E53" s="98"/>
      <c r="F53" s="98"/>
      <c r="G53" s="97">
        <v>1</v>
      </c>
    </row>
    <row r="54" spans="1:7">
      <c r="A54" s="96" t="s">
        <v>351</v>
      </c>
      <c r="B54" s="98"/>
      <c r="C54" s="97">
        <v>38</v>
      </c>
      <c r="D54" s="97">
        <v>5</v>
      </c>
      <c r="E54" s="97">
        <v>2</v>
      </c>
      <c r="F54" s="98"/>
      <c r="G54" s="97">
        <v>45</v>
      </c>
    </row>
    <row r="55" spans="1:7">
      <c r="A55" s="96" t="s">
        <v>440</v>
      </c>
      <c r="B55" s="98"/>
      <c r="C55" s="98"/>
      <c r="D55" s="98"/>
      <c r="E55" s="97">
        <v>1</v>
      </c>
      <c r="F55" s="98"/>
      <c r="G55" s="97">
        <v>1</v>
      </c>
    </row>
    <row r="56" spans="1:7">
      <c r="A56" s="96" t="s">
        <v>77</v>
      </c>
      <c r="B56" s="98"/>
      <c r="C56" s="98"/>
      <c r="D56" s="97">
        <v>94</v>
      </c>
      <c r="E56" s="97">
        <v>341</v>
      </c>
      <c r="F56" s="98"/>
      <c r="G56" s="97">
        <v>435</v>
      </c>
    </row>
    <row r="57" spans="1:7">
      <c r="A57" s="96" t="s">
        <v>76</v>
      </c>
      <c r="B57" s="98"/>
      <c r="C57" s="98"/>
      <c r="D57" s="97">
        <v>10</v>
      </c>
      <c r="E57" s="97">
        <v>6</v>
      </c>
      <c r="F57" s="97">
        <v>64</v>
      </c>
      <c r="G57" s="97">
        <v>80</v>
      </c>
    </row>
    <row r="58" spans="1:7">
      <c r="A58" s="90" t="s">
        <v>9</v>
      </c>
      <c r="B58" s="90">
        <f t="shared" ref="B58:G58" si="10">SUM(B51:B57)</f>
        <v>163</v>
      </c>
      <c r="C58" s="90">
        <f t="shared" si="10"/>
        <v>39</v>
      </c>
      <c r="D58" s="90">
        <f t="shared" si="10"/>
        <v>122</v>
      </c>
      <c r="E58" s="90">
        <f t="shared" si="10"/>
        <v>355</v>
      </c>
      <c r="F58" s="90">
        <f t="shared" si="10"/>
        <v>64</v>
      </c>
      <c r="G58" s="90">
        <f t="shared" si="10"/>
        <v>743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A23" sqref="A23:H23"/>
    </sheetView>
  </sheetViews>
  <sheetFormatPr defaultRowHeight="15"/>
  <cols>
    <col min="1" max="1" width="36.28515625" customWidth="1"/>
  </cols>
  <sheetData>
    <row r="1" spans="1:8">
      <c r="A1" t="s">
        <v>474</v>
      </c>
    </row>
    <row r="2" spans="1:8">
      <c r="A2" s="75" t="s">
        <v>19</v>
      </c>
      <c r="B2" s="75" t="s">
        <v>20</v>
      </c>
      <c r="C2" s="75" t="s">
        <v>1</v>
      </c>
      <c r="D2" s="75" t="s">
        <v>2</v>
      </c>
      <c r="E2" s="75" t="s">
        <v>3</v>
      </c>
      <c r="F2" s="75" t="s">
        <v>4</v>
      </c>
      <c r="G2" s="75" t="s">
        <v>5</v>
      </c>
      <c r="H2" s="75" t="s">
        <v>9</v>
      </c>
    </row>
    <row r="3" spans="1:8">
      <c r="A3" s="76" t="s">
        <v>23</v>
      </c>
      <c r="B3" s="76" t="s">
        <v>24</v>
      </c>
      <c r="C3" s="77"/>
      <c r="D3" s="77"/>
      <c r="E3" s="78">
        <v>2</v>
      </c>
      <c r="F3" s="78">
        <v>1</v>
      </c>
      <c r="G3" s="78">
        <v>2</v>
      </c>
      <c r="H3" s="78">
        <v>5</v>
      </c>
    </row>
    <row r="4" spans="1:8">
      <c r="A4" s="76" t="s">
        <v>25</v>
      </c>
      <c r="B4" s="76" t="s">
        <v>26</v>
      </c>
      <c r="C4" s="77"/>
      <c r="D4" s="78">
        <v>1</v>
      </c>
      <c r="E4" s="77"/>
      <c r="F4" s="78">
        <v>6</v>
      </c>
      <c r="G4" s="77"/>
      <c r="H4" s="78">
        <v>7</v>
      </c>
    </row>
    <row r="5" spans="1:8">
      <c r="A5" s="76" t="s">
        <v>27</v>
      </c>
      <c r="B5" s="76" t="s">
        <v>26</v>
      </c>
      <c r="C5" s="77"/>
      <c r="D5" s="78">
        <v>3</v>
      </c>
      <c r="E5" s="78">
        <v>1</v>
      </c>
      <c r="F5" s="77"/>
      <c r="G5" s="77"/>
      <c r="H5" s="78">
        <v>4</v>
      </c>
    </row>
    <row r="6" spans="1:8">
      <c r="A6" s="76" t="s">
        <v>28</v>
      </c>
      <c r="B6" s="76" t="s">
        <v>26</v>
      </c>
      <c r="C6" s="78">
        <v>1</v>
      </c>
      <c r="D6" s="77"/>
      <c r="E6" s="77"/>
      <c r="F6" s="78">
        <v>2</v>
      </c>
      <c r="G6" s="77"/>
      <c r="H6" s="78">
        <v>3</v>
      </c>
    </row>
    <row r="7" spans="1:8">
      <c r="A7" s="76" t="s">
        <v>32</v>
      </c>
      <c r="B7" s="76" t="s">
        <v>24</v>
      </c>
      <c r="C7" s="77"/>
      <c r="D7" s="78">
        <v>4</v>
      </c>
      <c r="E7" s="78">
        <v>13</v>
      </c>
      <c r="F7" s="78">
        <v>3</v>
      </c>
      <c r="G7" s="78">
        <v>6</v>
      </c>
      <c r="H7" s="78">
        <v>26</v>
      </c>
    </row>
    <row r="8" spans="1:8">
      <c r="A8" s="76" t="s">
        <v>35</v>
      </c>
      <c r="B8" s="76" t="s">
        <v>26</v>
      </c>
      <c r="C8" s="77"/>
      <c r="D8" s="78">
        <v>2</v>
      </c>
      <c r="E8" s="77"/>
      <c r="F8" s="77"/>
      <c r="G8" s="77"/>
      <c r="H8" s="78">
        <v>2</v>
      </c>
    </row>
    <row r="9" spans="1:8">
      <c r="A9" s="76" t="s">
        <v>36</v>
      </c>
      <c r="B9" s="76" t="s">
        <v>24</v>
      </c>
      <c r="C9" s="77"/>
      <c r="D9" s="78">
        <v>1</v>
      </c>
      <c r="E9" s="78">
        <v>12</v>
      </c>
      <c r="F9" s="78">
        <v>2</v>
      </c>
      <c r="G9" s="78">
        <v>5</v>
      </c>
      <c r="H9" s="78">
        <v>20</v>
      </c>
    </row>
    <row r="10" spans="1:8">
      <c r="A10" s="76" t="s">
        <v>37</v>
      </c>
      <c r="B10" s="76" t="s">
        <v>26</v>
      </c>
      <c r="C10" s="77"/>
      <c r="D10" s="77"/>
      <c r="E10" s="77"/>
      <c r="F10" s="78">
        <v>1</v>
      </c>
      <c r="G10" s="77"/>
      <c r="H10" s="78">
        <v>1</v>
      </c>
    </row>
    <row r="11" spans="1:8">
      <c r="A11" s="76" t="s">
        <v>39</v>
      </c>
      <c r="B11" s="76" t="s">
        <v>26</v>
      </c>
      <c r="C11" s="77"/>
      <c r="D11" s="78">
        <v>3</v>
      </c>
      <c r="E11" s="77"/>
      <c r="F11" s="77"/>
      <c r="G11" s="78">
        <v>5</v>
      </c>
      <c r="H11" s="78">
        <v>8</v>
      </c>
    </row>
    <row r="12" spans="1:8">
      <c r="A12" s="76" t="s">
        <v>40</v>
      </c>
      <c r="B12" s="76" t="s">
        <v>31</v>
      </c>
      <c r="C12" s="77"/>
      <c r="D12" s="78">
        <v>3</v>
      </c>
      <c r="E12" s="77"/>
      <c r="F12" s="78">
        <v>2</v>
      </c>
      <c r="G12" s="77"/>
      <c r="H12" s="78">
        <v>5</v>
      </c>
    </row>
    <row r="13" spans="1:8">
      <c r="A13" s="76" t="s">
        <v>45</v>
      </c>
      <c r="B13" s="76" t="s">
        <v>26</v>
      </c>
      <c r="C13" s="77"/>
      <c r="D13" s="77"/>
      <c r="E13" s="77"/>
      <c r="F13" s="77"/>
      <c r="G13" s="78">
        <v>2</v>
      </c>
      <c r="H13" s="78">
        <v>2</v>
      </c>
    </row>
    <row r="14" spans="1:8">
      <c r="A14" s="76" t="s">
        <v>46</v>
      </c>
      <c r="B14" s="76" t="s">
        <v>47</v>
      </c>
      <c r="C14" s="77"/>
      <c r="D14" s="77"/>
      <c r="E14" s="78">
        <v>15</v>
      </c>
      <c r="F14" s="78">
        <v>5</v>
      </c>
      <c r="G14" s="78">
        <v>5</v>
      </c>
      <c r="H14" s="78">
        <v>25</v>
      </c>
    </row>
    <row r="15" spans="1:8">
      <c r="A15" s="76" t="s">
        <v>48</v>
      </c>
      <c r="B15" s="76" t="s">
        <v>24</v>
      </c>
      <c r="C15" s="77"/>
      <c r="D15" s="77"/>
      <c r="E15" s="78">
        <v>1</v>
      </c>
      <c r="F15" s="78">
        <v>4</v>
      </c>
      <c r="G15" s="78">
        <v>2</v>
      </c>
      <c r="H15" s="78">
        <v>7</v>
      </c>
    </row>
    <row r="16" spans="1:8">
      <c r="A16" s="76" t="s">
        <v>50</v>
      </c>
      <c r="B16" s="76" t="s">
        <v>47</v>
      </c>
      <c r="C16" s="77"/>
      <c r="D16" s="78">
        <v>31</v>
      </c>
      <c r="E16" s="78">
        <v>14</v>
      </c>
      <c r="F16" s="78">
        <v>7</v>
      </c>
      <c r="G16" s="78">
        <v>14</v>
      </c>
      <c r="H16" s="78">
        <v>66</v>
      </c>
    </row>
    <row r="17" spans="1:8">
      <c r="A17" s="76" t="s">
        <v>51</v>
      </c>
      <c r="B17" s="76" t="s">
        <v>24</v>
      </c>
      <c r="C17" s="77"/>
      <c r="D17" s="78">
        <v>2</v>
      </c>
      <c r="E17" s="78">
        <v>5</v>
      </c>
      <c r="F17" s="77"/>
      <c r="G17" s="77"/>
      <c r="H17" s="78">
        <v>7</v>
      </c>
    </row>
    <row r="18" spans="1:8">
      <c r="A18" s="76" t="s">
        <v>52</v>
      </c>
      <c r="B18" s="76" t="s">
        <v>47</v>
      </c>
      <c r="C18" s="77"/>
      <c r="D18" s="77"/>
      <c r="E18" s="78">
        <v>12</v>
      </c>
      <c r="F18" s="78">
        <v>5</v>
      </c>
      <c r="G18" s="77"/>
      <c r="H18" s="78">
        <v>17</v>
      </c>
    </row>
    <row r="19" spans="1:8">
      <c r="A19" s="76" t="s">
        <v>53</v>
      </c>
      <c r="B19" s="76" t="s">
        <v>24</v>
      </c>
      <c r="C19" s="77"/>
      <c r="D19" s="78">
        <v>2</v>
      </c>
      <c r="E19" s="77"/>
      <c r="F19" s="77"/>
      <c r="G19" s="78">
        <v>1</v>
      </c>
      <c r="H19" s="78">
        <v>3</v>
      </c>
    </row>
    <row r="20" spans="1:8">
      <c r="A20" s="76" t="s">
        <v>56</v>
      </c>
      <c r="B20" s="76" t="s">
        <v>26</v>
      </c>
      <c r="C20" s="77"/>
      <c r="D20" s="77"/>
      <c r="E20" s="77"/>
      <c r="F20" s="77"/>
      <c r="G20" s="78">
        <v>3</v>
      </c>
      <c r="H20" s="78">
        <v>3</v>
      </c>
    </row>
    <row r="21" spans="1:8">
      <c r="A21" s="76" t="s">
        <v>60</v>
      </c>
      <c r="B21" s="76" t="s">
        <v>47</v>
      </c>
      <c r="C21" s="78">
        <v>5</v>
      </c>
      <c r="D21" s="78">
        <v>5</v>
      </c>
      <c r="E21" s="78">
        <v>3</v>
      </c>
      <c r="F21" s="78">
        <v>4</v>
      </c>
      <c r="G21" s="78">
        <v>2</v>
      </c>
      <c r="H21" s="78">
        <v>19</v>
      </c>
    </row>
    <row r="22" spans="1:8">
      <c r="A22" s="76" t="s">
        <v>62</v>
      </c>
      <c r="B22" s="76" t="s">
        <v>31</v>
      </c>
      <c r="C22" s="77"/>
      <c r="D22" s="77"/>
      <c r="E22" s="77"/>
      <c r="F22" s="78">
        <v>2</v>
      </c>
      <c r="G22" s="77"/>
      <c r="H22" s="78">
        <v>2</v>
      </c>
    </row>
    <row r="23" spans="1:8">
      <c r="A23" s="76" t="s">
        <v>9</v>
      </c>
      <c r="B23" s="5"/>
      <c r="C23" s="5">
        <f t="shared" ref="C23:H23" si="0">SUM(C3:C22)</f>
        <v>6</v>
      </c>
      <c r="D23" s="5">
        <f t="shared" si="0"/>
        <v>57</v>
      </c>
      <c r="E23" s="5">
        <f t="shared" si="0"/>
        <v>78</v>
      </c>
      <c r="F23" s="5">
        <f t="shared" si="0"/>
        <v>44</v>
      </c>
      <c r="G23" s="5">
        <f t="shared" si="0"/>
        <v>47</v>
      </c>
      <c r="H23" s="5">
        <f t="shared" si="0"/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opLeftCell="A22" workbookViewId="0">
      <selection activeCell="F8" sqref="F8"/>
    </sheetView>
  </sheetViews>
  <sheetFormatPr defaultRowHeight="15"/>
  <cols>
    <col min="1" max="1" width="36.42578125" customWidth="1"/>
  </cols>
  <sheetData>
    <row r="1" spans="1:9">
      <c r="A1" t="s">
        <v>69</v>
      </c>
    </row>
    <row r="2" spans="1:9">
      <c r="A2" s="20" t="s">
        <v>19</v>
      </c>
      <c r="B2" s="20" t="s">
        <v>20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9</v>
      </c>
      <c r="I2" s="20" t="s">
        <v>10</v>
      </c>
    </row>
    <row r="3" spans="1:9">
      <c r="A3" s="21" t="s">
        <v>46</v>
      </c>
      <c r="B3" s="21" t="s">
        <v>47</v>
      </c>
      <c r="C3" s="22"/>
      <c r="D3" s="22"/>
      <c r="E3" s="23">
        <v>18</v>
      </c>
      <c r="F3" s="23">
        <v>5</v>
      </c>
      <c r="G3" s="23">
        <v>2</v>
      </c>
      <c r="H3" s="23">
        <v>25</v>
      </c>
      <c r="I3" s="6">
        <f>H3/$H$32</f>
        <v>3.3647375504710635E-2</v>
      </c>
    </row>
    <row r="4" spans="1:9">
      <c r="A4" s="21" t="s">
        <v>50</v>
      </c>
      <c r="B4" s="21" t="s">
        <v>47</v>
      </c>
      <c r="C4" s="22"/>
      <c r="D4" s="23">
        <v>14</v>
      </c>
      <c r="E4" s="23">
        <v>30</v>
      </c>
      <c r="F4" s="23">
        <v>38</v>
      </c>
      <c r="G4" s="23">
        <v>9</v>
      </c>
      <c r="H4" s="23">
        <v>91</v>
      </c>
      <c r="I4" s="6">
        <f t="shared" ref="I4:I32" si="0">H4/$H$32</f>
        <v>0.1224764468371467</v>
      </c>
    </row>
    <row r="5" spans="1:9">
      <c r="A5" s="21" t="s">
        <v>52</v>
      </c>
      <c r="B5" s="21" t="s">
        <v>47</v>
      </c>
      <c r="C5" s="22"/>
      <c r="D5" s="22"/>
      <c r="E5" s="23">
        <v>13</v>
      </c>
      <c r="F5" s="23">
        <v>22</v>
      </c>
      <c r="G5" s="23">
        <v>1</v>
      </c>
      <c r="H5" s="23">
        <v>36</v>
      </c>
      <c r="I5" s="6">
        <f t="shared" si="0"/>
        <v>4.8452220726783311E-2</v>
      </c>
    </row>
    <row r="6" spans="1:9">
      <c r="A6" s="21" t="s">
        <v>60</v>
      </c>
      <c r="B6" s="21" t="s">
        <v>47</v>
      </c>
      <c r="C6" s="23">
        <v>43</v>
      </c>
      <c r="D6" s="23">
        <v>1</v>
      </c>
      <c r="E6" s="23">
        <v>9</v>
      </c>
      <c r="F6" s="23">
        <v>16</v>
      </c>
      <c r="G6" s="23">
        <v>5</v>
      </c>
      <c r="H6" s="23">
        <v>74</v>
      </c>
      <c r="I6" s="6">
        <f t="shared" si="0"/>
        <v>9.9596231493943477E-2</v>
      </c>
    </row>
    <row r="7" spans="1:9">
      <c r="A7" s="21" t="s">
        <v>30</v>
      </c>
      <c r="B7" s="21" t="s">
        <v>31</v>
      </c>
      <c r="C7" s="22"/>
      <c r="D7" s="22"/>
      <c r="E7" s="22"/>
      <c r="F7" s="23">
        <v>5</v>
      </c>
      <c r="G7" s="22"/>
      <c r="H7" s="23">
        <v>5</v>
      </c>
      <c r="I7" s="6">
        <f t="shared" si="0"/>
        <v>6.7294751009421266E-3</v>
      </c>
    </row>
    <row r="8" spans="1:9">
      <c r="A8" s="21" t="s">
        <v>40</v>
      </c>
      <c r="B8" s="21" t="s">
        <v>31</v>
      </c>
      <c r="C8" s="22"/>
      <c r="D8" s="23">
        <v>1</v>
      </c>
      <c r="E8" s="22"/>
      <c r="F8" s="23">
        <v>19</v>
      </c>
      <c r="G8" s="22"/>
      <c r="H8" s="23">
        <v>20</v>
      </c>
      <c r="I8" s="6">
        <f t="shared" si="0"/>
        <v>2.6917900403768506E-2</v>
      </c>
    </row>
    <row r="9" spans="1:9">
      <c r="A9" s="21" t="s">
        <v>62</v>
      </c>
      <c r="B9" s="21" t="s">
        <v>31</v>
      </c>
      <c r="C9" s="22"/>
      <c r="D9" s="22"/>
      <c r="E9" s="22"/>
      <c r="F9" s="23">
        <v>20</v>
      </c>
      <c r="G9" s="22"/>
      <c r="H9" s="23">
        <v>20</v>
      </c>
      <c r="I9" s="6">
        <f t="shared" si="0"/>
        <v>2.6917900403768506E-2</v>
      </c>
    </row>
    <row r="10" spans="1:9">
      <c r="A10" s="21" t="s">
        <v>23</v>
      </c>
      <c r="B10" s="21" t="s">
        <v>24</v>
      </c>
      <c r="C10" s="22"/>
      <c r="D10" s="22"/>
      <c r="E10" s="23">
        <v>5</v>
      </c>
      <c r="F10" s="23">
        <v>16</v>
      </c>
      <c r="G10" s="23">
        <v>1</v>
      </c>
      <c r="H10" s="23">
        <v>22</v>
      </c>
      <c r="I10" s="6">
        <f t="shared" si="0"/>
        <v>2.9609690444145357E-2</v>
      </c>
    </row>
    <row r="11" spans="1:9">
      <c r="A11" s="21" t="s">
        <v>32</v>
      </c>
      <c r="B11" s="21" t="s">
        <v>24</v>
      </c>
      <c r="C11" s="23">
        <v>32</v>
      </c>
      <c r="D11" s="23">
        <v>3</v>
      </c>
      <c r="E11" s="23">
        <v>20</v>
      </c>
      <c r="F11" s="23">
        <v>33</v>
      </c>
      <c r="G11" s="23">
        <v>5</v>
      </c>
      <c r="H11" s="23">
        <v>93</v>
      </c>
      <c r="I11" s="6">
        <f t="shared" si="0"/>
        <v>0.12516823687752354</v>
      </c>
    </row>
    <row r="12" spans="1:9">
      <c r="A12" s="21" t="s">
        <v>36</v>
      </c>
      <c r="B12" s="21" t="s">
        <v>24</v>
      </c>
      <c r="C12" s="22"/>
      <c r="D12" s="23">
        <v>1</v>
      </c>
      <c r="E12" s="23">
        <v>16</v>
      </c>
      <c r="F12" s="23">
        <v>7</v>
      </c>
      <c r="G12" s="23">
        <v>7</v>
      </c>
      <c r="H12" s="23">
        <v>31</v>
      </c>
      <c r="I12" s="6">
        <f t="shared" si="0"/>
        <v>4.1722745625841183E-2</v>
      </c>
    </row>
    <row r="13" spans="1:9">
      <c r="A13" s="21" t="s">
        <v>38</v>
      </c>
      <c r="B13" s="21" t="s">
        <v>24</v>
      </c>
      <c r="C13" s="22"/>
      <c r="D13" s="22"/>
      <c r="E13" s="22"/>
      <c r="F13" s="22"/>
      <c r="G13" s="23">
        <v>1</v>
      </c>
      <c r="H13" s="23">
        <v>1</v>
      </c>
      <c r="I13" s="6">
        <f t="shared" si="0"/>
        <v>1.3458950201884253E-3</v>
      </c>
    </row>
    <row r="14" spans="1:9">
      <c r="A14" s="21" t="s">
        <v>48</v>
      </c>
      <c r="B14" s="21" t="s">
        <v>24</v>
      </c>
      <c r="C14" s="22"/>
      <c r="D14" s="22"/>
      <c r="E14" s="23">
        <v>2</v>
      </c>
      <c r="F14" s="23">
        <v>17</v>
      </c>
      <c r="G14" s="22"/>
      <c r="H14" s="23">
        <v>19</v>
      </c>
      <c r="I14" s="6">
        <f t="shared" si="0"/>
        <v>2.5572005383580079E-2</v>
      </c>
    </row>
    <row r="15" spans="1:9">
      <c r="A15" s="21" t="s">
        <v>51</v>
      </c>
      <c r="B15" s="21" t="s">
        <v>24</v>
      </c>
      <c r="C15" s="22"/>
      <c r="D15" s="23">
        <v>2</v>
      </c>
      <c r="E15" s="23">
        <v>7</v>
      </c>
      <c r="F15" s="23">
        <v>5</v>
      </c>
      <c r="G15" s="22"/>
      <c r="H15" s="23">
        <v>14</v>
      </c>
      <c r="I15" s="6">
        <f t="shared" si="0"/>
        <v>1.8842530282637954E-2</v>
      </c>
    </row>
    <row r="16" spans="1:9">
      <c r="A16" s="21" t="s">
        <v>53</v>
      </c>
      <c r="B16" s="21" t="s">
        <v>24</v>
      </c>
      <c r="C16" s="22"/>
      <c r="D16" s="23">
        <v>1</v>
      </c>
      <c r="E16" s="23">
        <v>1</v>
      </c>
      <c r="F16" s="22"/>
      <c r="G16" s="23">
        <v>4</v>
      </c>
      <c r="H16" s="23">
        <v>6</v>
      </c>
      <c r="I16" s="6">
        <f t="shared" si="0"/>
        <v>8.0753701211305519E-3</v>
      </c>
    </row>
    <row r="17" spans="1:9">
      <c r="A17" s="21" t="s">
        <v>54</v>
      </c>
      <c r="B17" s="21" t="s">
        <v>24</v>
      </c>
      <c r="C17" s="22"/>
      <c r="D17" s="22"/>
      <c r="E17" s="23">
        <v>1</v>
      </c>
      <c r="F17" s="22"/>
      <c r="G17" s="22"/>
      <c r="H17" s="23">
        <v>1</v>
      </c>
      <c r="I17" s="6">
        <f t="shared" si="0"/>
        <v>1.3458950201884253E-3</v>
      </c>
    </row>
    <row r="18" spans="1:9">
      <c r="A18" s="21" t="s">
        <v>25</v>
      </c>
      <c r="B18" s="21" t="s">
        <v>26</v>
      </c>
      <c r="C18" s="22"/>
      <c r="D18" s="23">
        <v>3</v>
      </c>
      <c r="E18" s="22"/>
      <c r="F18" s="23">
        <v>35</v>
      </c>
      <c r="G18" s="23">
        <v>1</v>
      </c>
      <c r="H18" s="23">
        <v>39</v>
      </c>
      <c r="I18" s="6">
        <f t="shared" si="0"/>
        <v>5.2489905787348586E-2</v>
      </c>
    </row>
    <row r="19" spans="1:9">
      <c r="A19" s="21" t="s">
        <v>27</v>
      </c>
      <c r="B19" s="21" t="s">
        <v>26</v>
      </c>
      <c r="C19" s="22"/>
      <c r="D19" s="23">
        <v>5</v>
      </c>
      <c r="E19" s="22"/>
      <c r="F19" s="22"/>
      <c r="G19" s="22"/>
      <c r="H19" s="23">
        <v>5</v>
      </c>
      <c r="I19" s="6">
        <f t="shared" si="0"/>
        <v>6.7294751009421266E-3</v>
      </c>
    </row>
    <row r="20" spans="1:9">
      <c r="A20" s="21" t="s">
        <v>28</v>
      </c>
      <c r="B20" s="21" t="s">
        <v>26</v>
      </c>
      <c r="C20" s="23">
        <v>75</v>
      </c>
      <c r="D20" s="22"/>
      <c r="E20" s="22"/>
      <c r="F20" s="23">
        <v>36</v>
      </c>
      <c r="G20" s="23">
        <v>8</v>
      </c>
      <c r="H20" s="23">
        <v>119</v>
      </c>
      <c r="I20" s="6">
        <f t="shared" si="0"/>
        <v>0.1601615074024226</v>
      </c>
    </row>
    <row r="21" spans="1:9">
      <c r="A21" s="21" t="s">
        <v>29</v>
      </c>
      <c r="B21" s="21" t="s">
        <v>26</v>
      </c>
      <c r="C21" s="22"/>
      <c r="D21" s="22"/>
      <c r="E21" s="22"/>
      <c r="F21" s="23">
        <v>1</v>
      </c>
      <c r="G21" s="22"/>
      <c r="H21" s="23">
        <v>1</v>
      </c>
      <c r="I21" s="6">
        <f t="shared" si="0"/>
        <v>1.3458950201884253E-3</v>
      </c>
    </row>
    <row r="22" spans="1:9">
      <c r="A22" s="21" t="s">
        <v>33</v>
      </c>
      <c r="B22" s="21" t="s">
        <v>26</v>
      </c>
      <c r="C22" s="22"/>
      <c r="D22" s="22"/>
      <c r="E22" s="22"/>
      <c r="F22" s="23">
        <v>7</v>
      </c>
      <c r="G22" s="22"/>
      <c r="H22" s="23">
        <v>7</v>
      </c>
      <c r="I22" s="6">
        <f t="shared" si="0"/>
        <v>9.4212651413189772E-3</v>
      </c>
    </row>
    <row r="23" spans="1:9" ht="30">
      <c r="A23" s="21" t="s">
        <v>34</v>
      </c>
      <c r="B23" s="21" t="s">
        <v>26</v>
      </c>
      <c r="C23" s="22"/>
      <c r="D23" s="22"/>
      <c r="E23" s="22"/>
      <c r="F23" s="23">
        <v>3</v>
      </c>
      <c r="G23" s="22"/>
      <c r="H23" s="23">
        <v>3</v>
      </c>
      <c r="I23" s="6">
        <f t="shared" si="0"/>
        <v>4.0376850605652759E-3</v>
      </c>
    </row>
    <row r="24" spans="1:9">
      <c r="A24" s="21" t="s">
        <v>35</v>
      </c>
      <c r="B24" s="21" t="s">
        <v>26</v>
      </c>
      <c r="C24" s="22"/>
      <c r="D24" s="23">
        <v>1</v>
      </c>
      <c r="E24" s="22"/>
      <c r="F24" s="23">
        <v>4</v>
      </c>
      <c r="G24" s="22"/>
      <c r="H24" s="23">
        <v>5</v>
      </c>
      <c r="I24" s="6">
        <f t="shared" si="0"/>
        <v>6.7294751009421266E-3</v>
      </c>
    </row>
    <row r="25" spans="1:9">
      <c r="A25" s="21" t="s">
        <v>37</v>
      </c>
      <c r="B25" s="21" t="s">
        <v>26</v>
      </c>
      <c r="C25" s="22"/>
      <c r="D25" s="22"/>
      <c r="E25" s="22"/>
      <c r="F25" s="23">
        <v>13</v>
      </c>
      <c r="G25" s="22"/>
      <c r="H25" s="23">
        <v>13</v>
      </c>
      <c r="I25" s="6">
        <f t="shared" si="0"/>
        <v>1.7496635262449527E-2</v>
      </c>
    </row>
    <row r="26" spans="1:9">
      <c r="A26" s="21" t="s">
        <v>39</v>
      </c>
      <c r="B26" s="21" t="s">
        <v>26</v>
      </c>
      <c r="C26" s="22"/>
      <c r="D26" s="23">
        <v>7</v>
      </c>
      <c r="E26" s="22"/>
      <c r="F26" s="23">
        <v>34</v>
      </c>
      <c r="G26" s="23">
        <v>11</v>
      </c>
      <c r="H26" s="23">
        <v>52</v>
      </c>
      <c r="I26" s="6">
        <f t="shared" si="0"/>
        <v>6.9986541049798109E-2</v>
      </c>
    </row>
    <row r="27" spans="1:9">
      <c r="A27" s="21" t="s">
        <v>45</v>
      </c>
      <c r="B27" s="21" t="s">
        <v>26</v>
      </c>
      <c r="C27" s="22"/>
      <c r="D27" s="22"/>
      <c r="E27" s="22"/>
      <c r="F27" s="22"/>
      <c r="G27" s="23">
        <v>5</v>
      </c>
      <c r="H27" s="23">
        <v>5</v>
      </c>
      <c r="I27" s="6">
        <f t="shared" si="0"/>
        <v>6.7294751009421266E-3</v>
      </c>
    </row>
    <row r="28" spans="1:9">
      <c r="A28" s="21" t="s">
        <v>49</v>
      </c>
      <c r="B28" s="21" t="s">
        <v>26</v>
      </c>
      <c r="C28" s="22"/>
      <c r="D28" s="22"/>
      <c r="E28" s="22"/>
      <c r="F28" s="23">
        <v>6</v>
      </c>
      <c r="G28" s="22"/>
      <c r="H28" s="23">
        <v>6</v>
      </c>
      <c r="I28" s="6">
        <f t="shared" si="0"/>
        <v>8.0753701211305519E-3</v>
      </c>
    </row>
    <row r="29" spans="1:9">
      <c r="A29" s="21" t="s">
        <v>55</v>
      </c>
      <c r="B29" s="21" t="s">
        <v>26</v>
      </c>
      <c r="C29" s="22"/>
      <c r="D29" s="22"/>
      <c r="E29" s="22"/>
      <c r="F29" s="23">
        <v>2</v>
      </c>
      <c r="G29" s="22"/>
      <c r="H29" s="23">
        <v>2</v>
      </c>
      <c r="I29" s="6">
        <f t="shared" si="0"/>
        <v>2.6917900403768506E-3</v>
      </c>
    </row>
    <row r="30" spans="1:9">
      <c r="A30" s="21" t="s">
        <v>56</v>
      </c>
      <c r="B30" s="21" t="s">
        <v>26</v>
      </c>
      <c r="C30" s="23">
        <v>13</v>
      </c>
      <c r="D30" s="22"/>
      <c r="E30" s="22"/>
      <c r="F30" s="23">
        <v>11</v>
      </c>
      <c r="G30" s="23">
        <v>2</v>
      </c>
      <c r="H30" s="23">
        <v>26</v>
      </c>
      <c r="I30" s="6">
        <f t="shared" si="0"/>
        <v>3.4993270524899055E-2</v>
      </c>
    </row>
    <row r="31" spans="1:9">
      <c r="A31" s="21" t="s">
        <v>64</v>
      </c>
      <c r="B31" s="21" t="s">
        <v>65</v>
      </c>
      <c r="C31" s="22"/>
      <c r="D31" s="22"/>
      <c r="E31" s="22"/>
      <c r="F31" s="22"/>
      <c r="G31" s="23">
        <v>2</v>
      </c>
      <c r="H31" s="23">
        <v>2</v>
      </c>
      <c r="I31" s="6">
        <f t="shared" si="0"/>
        <v>2.6917900403768506E-3</v>
      </c>
    </row>
    <row r="32" spans="1:9">
      <c r="A32" s="21" t="s">
        <v>9</v>
      </c>
      <c r="B32" s="5"/>
      <c r="C32" s="5">
        <f t="shared" ref="C32:H32" si="1">SUM(C3:C31)</f>
        <v>163</v>
      </c>
      <c r="D32" s="5">
        <f t="shared" si="1"/>
        <v>39</v>
      </c>
      <c r="E32" s="5">
        <f t="shared" si="1"/>
        <v>122</v>
      </c>
      <c r="F32" s="5">
        <f t="shared" si="1"/>
        <v>355</v>
      </c>
      <c r="G32" s="5">
        <f t="shared" si="1"/>
        <v>64</v>
      </c>
      <c r="H32" s="5">
        <f t="shared" si="1"/>
        <v>743</v>
      </c>
      <c r="I32" s="6">
        <f t="shared" si="0"/>
        <v>1</v>
      </c>
    </row>
    <row r="33" spans="1:9">
      <c r="A33" s="21" t="s">
        <v>11</v>
      </c>
      <c r="B33" s="5"/>
      <c r="C33" s="6">
        <f t="shared" ref="C33:H33" si="2">C32/$H$32</f>
        <v>0.21938088829071331</v>
      </c>
      <c r="D33" s="6">
        <f t="shared" si="2"/>
        <v>5.2489905787348586E-2</v>
      </c>
      <c r="E33" s="6">
        <f t="shared" si="2"/>
        <v>0.16419919246298789</v>
      </c>
      <c r="F33" s="6">
        <f t="shared" si="2"/>
        <v>0.477792732166891</v>
      </c>
      <c r="G33" s="6">
        <f t="shared" si="2"/>
        <v>8.613728129205922E-2</v>
      </c>
      <c r="H33" s="6">
        <f t="shared" si="2"/>
        <v>1</v>
      </c>
      <c r="I33" s="5"/>
    </row>
    <row r="34" spans="1:9">
      <c r="A34" s="81"/>
      <c r="B34" s="59"/>
      <c r="C34" s="60"/>
      <c r="D34" s="60"/>
      <c r="E34" s="60"/>
      <c r="F34" s="60"/>
      <c r="G34" s="60"/>
      <c r="H34" s="60"/>
      <c r="I34" s="59"/>
    </row>
    <row r="35" spans="1:9">
      <c r="A35" s="150" t="s">
        <v>478</v>
      </c>
      <c r="B35" s="150"/>
      <c r="C35" s="150"/>
      <c r="D35" s="150"/>
      <c r="E35" s="150"/>
      <c r="F35" s="150"/>
      <c r="G35" s="150"/>
    </row>
    <row r="36" spans="1:9">
      <c r="A36" s="79" t="s">
        <v>477</v>
      </c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9</v>
      </c>
    </row>
    <row r="37" spans="1:9">
      <c r="A37" s="80" t="s">
        <v>476</v>
      </c>
      <c r="B37" s="5">
        <f t="shared" ref="B37:G37" si="3">C32</f>
        <v>163</v>
      </c>
      <c r="C37" s="5">
        <f t="shared" si="3"/>
        <v>39</v>
      </c>
      <c r="D37" s="5">
        <f t="shared" si="3"/>
        <v>122</v>
      </c>
      <c r="E37" s="5">
        <f t="shared" si="3"/>
        <v>355</v>
      </c>
      <c r="F37" s="5">
        <f t="shared" si="3"/>
        <v>64</v>
      </c>
      <c r="G37" s="5">
        <f t="shared" si="3"/>
        <v>743</v>
      </c>
    </row>
    <row r="38" spans="1:9">
      <c r="A38" s="76" t="s">
        <v>475</v>
      </c>
      <c r="B38" s="5">
        <v>6</v>
      </c>
      <c r="C38" s="5">
        <v>57</v>
      </c>
      <c r="D38" s="5">
        <v>78</v>
      </c>
      <c r="E38" s="5">
        <v>44</v>
      </c>
      <c r="F38" s="5">
        <v>47</v>
      </c>
      <c r="G38" s="5">
        <v>232</v>
      </c>
    </row>
    <row r="39" spans="1:9">
      <c r="A39" s="76" t="s">
        <v>9</v>
      </c>
      <c r="B39" s="5">
        <f t="shared" ref="B39:G39" si="4">SUM(B37:B38)</f>
        <v>169</v>
      </c>
      <c r="C39" s="5">
        <f t="shared" si="4"/>
        <v>96</v>
      </c>
      <c r="D39" s="5">
        <f t="shared" si="4"/>
        <v>200</v>
      </c>
      <c r="E39" s="5">
        <f t="shared" si="4"/>
        <v>399</v>
      </c>
      <c r="F39" s="5">
        <f t="shared" si="4"/>
        <v>111</v>
      </c>
      <c r="G39" s="5">
        <f t="shared" si="4"/>
        <v>975</v>
      </c>
    </row>
  </sheetData>
  <mergeCells count="1">
    <mergeCell ref="A35:G35"/>
  </mergeCells>
  <pageMargins left="0.7" right="0.7" top="0.75" bottom="0.75" header="0.3" footer="0.3"/>
  <pageSetup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4"/>
  <sheetViews>
    <sheetView workbookViewId="0">
      <selection activeCell="C13" sqref="C13"/>
    </sheetView>
  </sheetViews>
  <sheetFormatPr defaultRowHeight="15"/>
  <cols>
    <col min="3" max="3" width="19.85546875" customWidth="1"/>
  </cols>
  <sheetData>
    <row r="1" spans="1:9">
      <c r="A1" s="1" t="s">
        <v>73</v>
      </c>
      <c r="B1" s="1" t="s">
        <v>79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84</v>
      </c>
      <c r="H1" s="1" t="s">
        <v>85</v>
      </c>
      <c r="I1" s="1" t="s">
        <v>86</v>
      </c>
    </row>
    <row r="2" spans="1:9">
      <c r="A2" s="2" t="s">
        <v>3</v>
      </c>
      <c r="B2" s="3">
        <v>4479333</v>
      </c>
      <c r="C2" s="2" t="s">
        <v>87</v>
      </c>
      <c r="D2" s="2" t="s">
        <v>88</v>
      </c>
      <c r="E2" s="2" t="s">
        <v>89</v>
      </c>
      <c r="F2" s="2" t="s">
        <v>90</v>
      </c>
      <c r="G2" s="3">
        <v>21</v>
      </c>
      <c r="H2" s="3">
        <v>21</v>
      </c>
      <c r="I2" s="28">
        <v>1</v>
      </c>
    </row>
    <row r="3" spans="1:9">
      <c r="A3" s="2" t="s">
        <v>3</v>
      </c>
      <c r="B3" s="3">
        <v>4479333</v>
      </c>
      <c r="C3" s="2" t="s">
        <v>87</v>
      </c>
      <c r="D3" s="2" t="s">
        <v>88</v>
      </c>
      <c r="E3" s="2" t="s">
        <v>89</v>
      </c>
      <c r="F3" s="2" t="s">
        <v>91</v>
      </c>
      <c r="G3" s="3">
        <v>22</v>
      </c>
      <c r="H3" s="3">
        <v>20</v>
      </c>
      <c r="I3" s="28">
        <v>0.90909090909090906</v>
      </c>
    </row>
    <row r="4" spans="1:9" ht="30">
      <c r="A4" s="2" t="s">
        <v>3</v>
      </c>
      <c r="B4" s="3">
        <v>8404663</v>
      </c>
      <c r="C4" s="2" t="s">
        <v>92</v>
      </c>
      <c r="D4" s="2" t="s">
        <v>88</v>
      </c>
      <c r="E4" s="2" t="s">
        <v>93</v>
      </c>
      <c r="F4" s="2" t="s">
        <v>90</v>
      </c>
      <c r="G4" s="3">
        <v>27</v>
      </c>
      <c r="H4" s="3">
        <v>27</v>
      </c>
      <c r="I4" s="28">
        <v>1</v>
      </c>
    </row>
    <row r="5" spans="1:9">
      <c r="A5" s="2" t="s">
        <v>3</v>
      </c>
      <c r="B5" s="3">
        <v>4479333</v>
      </c>
      <c r="C5" s="2" t="s">
        <v>87</v>
      </c>
      <c r="D5" s="2" t="s">
        <v>88</v>
      </c>
      <c r="E5" s="2" t="s">
        <v>94</v>
      </c>
      <c r="F5" s="2" t="s">
        <v>90</v>
      </c>
      <c r="G5" s="3">
        <v>21</v>
      </c>
      <c r="H5" s="3">
        <v>20</v>
      </c>
      <c r="I5" s="28">
        <v>0.95238095238095233</v>
      </c>
    </row>
    <row r="6" spans="1:9">
      <c r="A6" s="2" t="s">
        <v>4</v>
      </c>
      <c r="B6" s="3">
        <v>8948070</v>
      </c>
      <c r="C6" s="2" t="s">
        <v>95</v>
      </c>
      <c r="D6" s="2" t="s">
        <v>96</v>
      </c>
      <c r="E6" s="2" t="s">
        <v>97</v>
      </c>
      <c r="F6" s="2" t="s">
        <v>98</v>
      </c>
      <c r="G6" s="3">
        <v>27</v>
      </c>
      <c r="H6" s="3">
        <v>27</v>
      </c>
      <c r="I6" s="28">
        <v>1</v>
      </c>
    </row>
    <row r="7" spans="1:9">
      <c r="A7" s="2" t="s">
        <v>4</v>
      </c>
      <c r="B7" s="3">
        <v>2000916</v>
      </c>
      <c r="C7" s="2" t="s">
        <v>99</v>
      </c>
      <c r="D7" s="2" t="s">
        <v>96</v>
      </c>
      <c r="E7" s="2" t="s">
        <v>97</v>
      </c>
      <c r="F7" s="2" t="s">
        <v>100</v>
      </c>
      <c r="G7" s="3">
        <v>27</v>
      </c>
      <c r="H7" s="3">
        <v>27</v>
      </c>
      <c r="I7" s="28">
        <v>1</v>
      </c>
    </row>
    <row r="8" spans="1:9">
      <c r="A8" s="2" t="s">
        <v>4</v>
      </c>
      <c r="B8" s="3">
        <v>9430445</v>
      </c>
      <c r="C8" s="2" t="s">
        <v>101</v>
      </c>
      <c r="D8" s="2" t="s">
        <v>96</v>
      </c>
      <c r="E8" s="2" t="s">
        <v>102</v>
      </c>
      <c r="F8" s="2" t="s">
        <v>98</v>
      </c>
      <c r="G8" s="3">
        <v>28</v>
      </c>
      <c r="H8" s="3">
        <v>28</v>
      </c>
      <c r="I8" s="28">
        <v>1</v>
      </c>
    </row>
    <row r="9" spans="1:9">
      <c r="A9" s="2" t="s">
        <v>4</v>
      </c>
      <c r="B9" s="3">
        <v>9430445</v>
      </c>
      <c r="C9" s="2" t="s">
        <v>101</v>
      </c>
      <c r="D9" s="2" t="s">
        <v>96</v>
      </c>
      <c r="E9" s="2" t="s">
        <v>103</v>
      </c>
      <c r="F9" s="2" t="s">
        <v>98</v>
      </c>
      <c r="G9" s="3">
        <v>29</v>
      </c>
      <c r="H9" s="3">
        <v>29</v>
      </c>
      <c r="I9" s="28">
        <v>1</v>
      </c>
    </row>
    <row r="10" spans="1:9">
      <c r="A10" s="2" t="s">
        <v>4</v>
      </c>
      <c r="B10" s="3">
        <v>9430445</v>
      </c>
      <c r="C10" s="2" t="s">
        <v>101</v>
      </c>
      <c r="D10" s="2" t="s">
        <v>96</v>
      </c>
      <c r="E10" s="2" t="s">
        <v>103</v>
      </c>
      <c r="F10" s="2" t="s">
        <v>100</v>
      </c>
      <c r="G10" s="3">
        <v>28</v>
      </c>
      <c r="H10" s="3">
        <v>28</v>
      </c>
      <c r="I10" s="28">
        <v>1</v>
      </c>
    </row>
    <row r="11" spans="1:9">
      <c r="A11" s="2" t="s">
        <v>3</v>
      </c>
      <c r="B11" s="3">
        <v>4174650</v>
      </c>
      <c r="C11" s="2" t="s">
        <v>104</v>
      </c>
      <c r="D11" s="2" t="s">
        <v>96</v>
      </c>
      <c r="E11" s="2" t="s">
        <v>105</v>
      </c>
      <c r="F11" s="2" t="s">
        <v>90</v>
      </c>
      <c r="G11" s="3">
        <v>31</v>
      </c>
      <c r="H11" s="3">
        <v>31</v>
      </c>
      <c r="I11" s="28">
        <v>1</v>
      </c>
    </row>
    <row r="12" spans="1:9">
      <c r="A12" s="2" t="s">
        <v>3</v>
      </c>
      <c r="B12" s="3">
        <v>4479333</v>
      </c>
      <c r="C12" s="2" t="s">
        <v>87</v>
      </c>
      <c r="D12" s="2" t="s">
        <v>106</v>
      </c>
      <c r="E12" s="2" t="s">
        <v>105</v>
      </c>
      <c r="F12" s="2" t="s">
        <v>90</v>
      </c>
      <c r="G12" s="3">
        <v>21</v>
      </c>
      <c r="H12" s="3">
        <v>21</v>
      </c>
      <c r="I12" s="28">
        <v>1</v>
      </c>
    </row>
    <row r="13" spans="1:9">
      <c r="A13" s="2" t="s">
        <v>4</v>
      </c>
      <c r="B13" s="3">
        <v>1630380</v>
      </c>
      <c r="C13" s="2" t="s">
        <v>107</v>
      </c>
      <c r="D13" s="2" t="s">
        <v>108</v>
      </c>
      <c r="E13" s="2" t="s">
        <v>109</v>
      </c>
      <c r="F13" s="2" t="s">
        <v>98</v>
      </c>
      <c r="G13" s="3">
        <v>25</v>
      </c>
      <c r="H13" s="3">
        <v>25</v>
      </c>
      <c r="I13" s="28">
        <v>1</v>
      </c>
    </row>
    <row r="14" spans="1:9">
      <c r="A14" s="2" t="s">
        <v>4</v>
      </c>
      <c r="B14" s="3">
        <v>1630380</v>
      </c>
      <c r="C14" s="2" t="s">
        <v>107</v>
      </c>
      <c r="D14" s="2" t="s">
        <v>108</v>
      </c>
      <c r="E14" s="2" t="s">
        <v>109</v>
      </c>
      <c r="F14" s="2" t="s">
        <v>100</v>
      </c>
      <c r="G14" s="3">
        <v>25</v>
      </c>
      <c r="H14" s="3">
        <v>25</v>
      </c>
      <c r="I14" s="28">
        <v>1</v>
      </c>
    </row>
    <row r="15" spans="1:9">
      <c r="A15" s="2" t="s">
        <v>4</v>
      </c>
      <c r="B15" s="3">
        <v>1630380</v>
      </c>
      <c r="C15" s="2" t="s">
        <v>107</v>
      </c>
      <c r="D15" s="2" t="s">
        <v>108</v>
      </c>
      <c r="E15" s="2" t="s">
        <v>109</v>
      </c>
      <c r="F15" s="2" t="s">
        <v>110</v>
      </c>
      <c r="G15" s="3">
        <v>25</v>
      </c>
      <c r="H15" s="3">
        <v>25</v>
      </c>
      <c r="I15" s="28">
        <v>1</v>
      </c>
    </row>
    <row r="16" spans="1:9">
      <c r="A16" s="2" t="s">
        <v>4</v>
      </c>
      <c r="B16" s="3">
        <v>1640287</v>
      </c>
      <c r="C16" s="2" t="s">
        <v>111</v>
      </c>
      <c r="D16" s="2" t="s">
        <v>112</v>
      </c>
      <c r="E16" s="2" t="s">
        <v>109</v>
      </c>
      <c r="F16" s="2" t="s">
        <v>98</v>
      </c>
      <c r="G16" s="3">
        <v>27</v>
      </c>
      <c r="H16" s="3">
        <v>27</v>
      </c>
      <c r="I16" s="28">
        <v>1</v>
      </c>
    </row>
    <row r="17" spans="1:9">
      <c r="A17" s="2" t="s">
        <v>4</v>
      </c>
      <c r="B17" s="3">
        <v>2732611</v>
      </c>
      <c r="C17" s="2" t="s">
        <v>113</v>
      </c>
      <c r="D17" s="2" t="s">
        <v>112</v>
      </c>
      <c r="E17" s="2" t="s">
        <v>109</v>
      </c>
      <c r="F17" s="2" t="s">
        <v>100</v>
      </c>
      <c r="G17" s="3">
        <v>26</v>
      </c>
      <c r="H17" s="3">
        <v>26</v>
      </c>
      <c r="I17" s="28">
        <v>1</v>
      </c>
    </row>
    <row r="18" spans="1:9">
      <c r="A18" s="2" t="s">
        <v>4</v>
      </c>
      <c r="B18" s="3">
        <v>1640287</v>
      </c>
      <c r="C18" s="2" t="s">
        <v>111</v>
      </c>
      <c r="D18" s="2" t="s">
        <v>112</v>
      </c>
      <c r="E18" s="2" t="s">
        <v>109</v>
      </c>
      <c r="F18" s="2" t="s">
        <v>110</v>
      </c>
      <c r="G18" s="3">
        <v>27</v>
      </c>
      <c r="H18" s="3">
        <v>27</v>
      </c>
      <c r="I18" s="28">
        <v>1</v>
      </c>
    </row>
    <row r="19" spans="1:9">
      <c r="A19" s="2" t="s">
        <v>4</v>
      </c>
      <c r="B19" s="3">
        <v>5149784</v>
      </c>
      <c r="C19" s="2" t="s">
        <v>114</v>
      </c>
      <c r="D19" s="2" t="s">
        <v>112</v>
      </c>
      <c r="E19" s="2" t="s">
        <v>115</v>
      </c>
      <c r="F19" s="2" t="s">
        <v>98</v>
      </c>
      <c r="G19" s="3">
        <v>28</v>
      </c>
      <c r="H19" s="3">
        <v>28</v>
      </c>
      <c r="I19" s="28">
        <v>1</v>
      </c>
    </row>
    <row r="20" spans="1:9">
      <c r="A20" s="2" t="s">
        <v>4</v>
      </c>
      <c r="B20" s="3">
        <v>5048223</v>
      </c>
      <c r="C20" s="2" t="s">
        <v>116</v>
      </c>
      <c r="D20" s="2" t="s">
        <v>112</v>
      </c>
      <c r="E20" s="2" t="s">
        <v>117</v>
      </c>
      <c r="F20" s="2" t="s">
        <v>98</v>
      </c>
      <c r="G20" s="3">
        <v>25</v>
      </c>
      <c r="H20" s="3">
        <v>25</v>
      </c>
      <c r="I20" s="28">
        <v>1</v>
      </c>
    </row>
    <row r="21" spans="1:9">
      <c r="A21" s="2" t="s">
        <v>4</v>
      </c>
      <c r="B21" s="3">
        <v>5048223</v>
      </c>
      <c r="C21" s="2" t="s">
        <v>116</v>
      </c>
      <c r="D21" s="2" t="s">
        <v>112</v>
      </c>
      <c r="E21" s="2" t="s">
        <v>117</v>
      </c>
      <c r="F21" s="2" t="s">
        <v>100</v>
      </c>
      <c r="G21" s="3">
        <v>25</v>
      </c>
      <c r="H21" s="3">
        <v>25</v>
      </c>
      <c r="I21" s="28">
        <v>1</v>
      </c>
    </row>
    <row r="22" spans="1:9">
      <c r="A22" s="2" t="s">
        <v>3</v>
      </c>
      <c r="B22" s="3">
        <v>4057884</v>
      </c>
      <c r="C22" s="2" t="s">
        <v>118</v>
      </c>
      <c r="D22" s="2" t="s">
        <v>112</v>
      </c>
      <c r="E22" s="2" t="s">
        <v>105</v>
      </c>
      <c r="F22" s="2" t="s">
        <v>90</v>
      </c>
      <c r="G22" s="3">
        <v>28</v>
      </c>
      <c r="H22" s="3">
        <v>27</v>
      </c>
      <c r="I22" s="28">
        <v>0.9642857142857143</v>
      </c>
    </row>
    <row r="23" spans="1:9">
      <c r="A23" s="2" t="s">
        <v>3</v>
      </c>
      <c r="B23" s="3">
        <v>3174351</v>
      </c>
      <c r="C23" s="2" t="s">
        <v>119</v>
      </c>
      <c r="D23" s="2" t="s">
        <v>112</v>
      </c>
      <c r="E23" s="2" t="s">
        <v>105</v>
      </c>
      <c r="F23" s="2" t="s">
        <v>91</v>
      </c>
      <c r="G23" s="3">
        <v>25</v>
      </c>
      <c r="H23" s="3">
        <v>25</v>
      </c>
      <c r="I23" s="28">
        <v>1</v>
      </c>
    </row>
    <row r="24" spans="1:9">
      <c r="A24" s="2" t="s">
        <v>4</v>
      </c>
      <c r="B24" s="3">
        <v>1630380</v>
      </c>
      <c r="C24" s="2" t="s">
        <v>107</v>
      </c>
      <c r="D24" s="2" t="s">
        <v>112</v>
      </c>
      <c r="E24" s="2" t="s">
        <v>105</v>
      </c>
      <c r="F24" s="2" t="s">
        <v>98</v>
      </c>
      <c r="G24" s="3">
        <v>26</v>
      </c>
      <c r="H24" s="3">
        <v>26</v>
      </c>
      <c r="I24" s="28">
        <v>1</v>
      </c>
    </row>
    <row r="25" spans="1:9" ht="30">
      <c r="A25" s="2" t="s">
        <v>3</v>
      </c>
      <c r="B25" s="3">
        <v>8404663</v>
      </c>
      <c r="C25" s="2" t="s">
        <v>92</v>
      </c>
      <c r="D25" s="2" t="s">
        <v>112</v>
      </c>
      <c r="E25" s="2" t="s">
        <v>94</v>
      </c>
      <c r="F25" s="2" t="s">
        <v>90</v>
      </c>
      <c r="G25" s="3">
        <v>26</v>
      </c>
      <c r="H25" s="3">
        <v>25</v>
      </c>
      <c r="I25" s="28">
        <v>0.96153846153846156</v>
      </c>
    </row>
    <row r="26" spans="1:9">
      <c r="A26" s="2" t="s">
        <v>3</v>
      </c>
      <c r="B26" s="3">
        <v>3174351</v>
      </c>
      <c r="C26" s="2" t="s">
        <v>119</v>
      </c>
      <c r="D26" s="2" t="s">
        <v>112</v>
      </c>
      <c r="E26" s="2" t="s">
        <v>120</v>
      </c>
      <c r="F26" s="2" t="s">
        <v>90</v>
      </c>
      <c r="G26" s="3">
        <v>25</v>
      </c>
      <c r="H26" s="3">
        <v>25</v>
      </c>
      <c r="I26" s="28">
        <v>1</v>
      </c>
    </row>
    <row r="27" spans="1:9">
      <c r="A27" s="2" t="s">
        <v>3</v>
      </c>
      <c r="B27" s="3">
        <v>7084370</v>
      </c>
      <c r="C27" s="2" t="s">
        <v>121</v>
      </c>
      <c r="D27" s="2" t="s">
        <v>112</v>
      </c>
      <c r="E27" s="2" t="s">
        <v>122</v>
      </c>
      <c r="F27" s="2" t="s">
        <v>90</v>
      </c>
      <c r="G27" s="3">
        <v>25</v>
      </c>
      <c r="H27" s="3">
        <v>25</v>
      </c>
      <c r="I27" s="28">
        <v>1</v>
      </c>
    </row>
    <row r="28" spans="1:9">
      <c r="A28" s="2" t="s">
        <v>3</v>
      </c>
      <c r="B28" s="3">
        <v>3174351</v>
      </c>
      <c r="C28" s="2" t="s">
        <v>119</v>
      </c>
      <c r="D28" s="2" t="s">
        <v>112</v>
      </c>
      <c r="E28" s="2" t="s">
        <v>123</v>
      </c>
      <c r="F28" s="2" t="s">
        <v>90</v>
      </c>
      <c r="G28" s="3">
        <v>25</v>
      </c>
      <c r="H28" s="3">
        <v>25</v>
      </c>
      <c r="I28" s="28">
        <v>1</v>
      </c>
    </row>
    <row r="29" spans="1:9">
      <c r="A29" s="2" t="s">
        <v>3</v>
      </c>
      <c r="B29" s="3">
        <v>7185931</v>
      </c>
      <c r="C29" s="2" t="s">
        <v>124</v>
      </c>
      <c r="D29" s="2" t="s">
        <v>125</v>
      </c>
      <c r="E29" s="2" t="s">
        <v>126</v>
      </c>
      <c r="F29" s="2" t="s">
        <v>90</v>
      </c>
      <c r="G29" s="3">
        <v>27</v>
      </c>
      <c r="H29" s="3">
        <v>27</v>
      </c>
      <c r="I29" s="28">
        <v>1</v>
      </c>
    </row>
    <row r="30" spans="1:9">
      <c r="A30" s="2" t="s">
        <v>3</v>
      </c>
      <c r="B30" s="3">
        <v>7084370</v>
      </c>
      <c r="C30" s="2" t="s">
        <v>121</v>
      </c>
      <c r="D30" s="2" t="s">
        <v>26</v>
      </c>
      <c r="E30" s="2" t="s">
        <v>127</v>
      </c>
      <c r="F30" s="2" t="s">
        <v>90</v>
      </c>
      <c r="G30" s="3">
        <v>25</v>
      </c>
      <c r="H30" s="3">
        <v>25</v>
      </c>
      <c r="I30" s="28">
        <v>1</v>
      </c>
    </row>
    <row r="31" spans="1:9">
      <c r="A31" s="2" t="s">
        <v>3</v>
      </c>
      <c r="B31" s="3">
        <v>7048821</v>
      </c>
      <c r="C31" s="2" t="s">
        <v>128</v>
      </c>
      <c r="D31" s="2" t="s">
        <v>26</v>
      </c>
      <c r="E31" s="2" t="s">
        <v>127</v>
      </c>
      <c r="F31" s="2" t="s">
        <v>91</v>
      </c>
      <c r="G31" s="3">
        <v>25</v>
      </c>
      <c r="H31" s="3">
        <v>25</v>
      </c>
      <c r="I31" s="28">
        <v>1</v>
      </c>
    </row>
    <row r="32" spans="1:9">
      <c r="A32" s="2" t="s">
        <v>3</v>
      </c>
      <c r="B32" s="3">
        <v>7084370</v>
      </c>
      <c r="C32" s="2" t="s">
        <v>121</v>
      </c>
      <c r="D32" s="2" t="s">
        <v>26</v>
      </c>
      <c r="E32" s="2" t="s">
        <v>127</v>
      </c>
      <c r="F32" s="2" t="s">
        <v>129</v>
      </c>
      <c r="G32" s="3">
        <v>25</v>
      </c>
      <c r="H32" s="3">
        <v>25</v>
      </c>
      <c r="I32" s="28">
        <v>1</v>
      </c>
    </row>
    <row r="33" spans="1:9">
      <c r="A33" s="2" t="s">
        <v>3</v>
      </c>
      <c r="B33" s="3">
        <v>3428227</v>
      </c>
      <c r="C33" s="2" t="s">
        <v>130</v>
      </c>
      <c r="D33" s="2" t="s">
        <v>26</v>
      </c>
      <c r="E33" s="2" t="s">
        <v>127</v>
      </c>
      <c r="F33" s="2" t="s">
        <v>131</v>
      </c>
      <c r="G33" s="3">
        <v>25</v>
      </c>
      <c r="H33" s="3">
        <v>25</v>
      </c>
      <c r="I33" s="28">
        <v>1</v>
      </c>
    </row>
    <row r="34" spans="1:9">
      <c r="A34" s="2" t="s">
        <v>3</v>
      </c>
      <c r="B34" s="3">
        <v>7084370</v>
      </c>
      <c r="C34" s="2" t="s">
        <v>121</v>
      </c>
      <c r="D34" s="2" t="s">
        <v>26</v>
      </c>
      <c r="E34" s="2" t="s">
        <v>127</v>
      </c>
      <c r="F34" s="2" t="s">
        <v>132</v>
      </c>
      <c r="G34" s="3">
        <v>25</v>
      </c>
      <c r="H34" s="3">
        <v>25</v>
      </c>
      <c r="I34" s="28">
        <v>1</v>
      </c>
    </row>
    <row r="35" spans="1:9">
      <c r="A35" s="2" t="s">
        <v>4</v>
      </c>
      <c r="B35" s="3">
        <v>8033968</v>
      </c>
      <c r="C35" s="2" t="s">
        <v>133</v>
      </c>
      <c r="D35" s="2" t="s">
        <v>26</v>
      </c>
      <c r="E35" s="2" t="s">
        <v>127</v>
      </c>
      <c r="F35" s="2" t="s">
        <v>98</v>
      </c>
      <c r="G35" s="3">
        <v>25</v>
      </c>
      <c r="H35" s="3">
        <v>25</v>
      </c>
      <c r="I35" s="28">
        <v>1</v>
      </c>
    </row>
    <row r="36" spans="1:9">
      <c r="A36" s="2" t="s">
        <v>4</v>
      </c>
      <c r="B36" s="3">
        <v>8033968</v>
      </c>
      <c r="C36" s="2" t="s">
        <v>133</v>
      </c>
      <c r="D36" s="2" t="s">
        <v>26</v>
      </c>
      <c r="E36" s="2" t="s">
        <v>127</v>
      </c>
      <c r="F36" s="2" t="s">
        <v>100</v>
      </c>
      <c r="G36" s="3">
        <v>26</v>
      </c>
      <c r="H36" s="3">
        <v>26</v>
      </c>
      <c r="I36" s="28">
        <v>1</v>
      </c>
    </row>
    <row r="37" spans="1:9">
      <c r="A37" s="2" t="s">
        <v>4</v>
      </c>
      <c r="B37" s="3">
        <v>8033968</v>
      </c>
      <c r="C37" s="2" t="s">
        <v>133</v>
      </c>
      <c r="D37" s="2" t="s">
        <v>26</v>
      </c>
      <c r="E37" s="2" t="s">
        <v>127</v>
      </c>
      <c r="F37" s="2" t="s">
        <v>110</v>
      </c>
      <c r="G37" s="3">
        <v>25</v>
      </c>
      <c r="H37" s="3">
        <v>25</v>
      </c>
      <c r="I37" s="28">
        <v>1</v>
      </c>
    </row>
    <row r="38" spans="1:9">
      <c r="A38" s="2" t="s">
        <v>4</v>
      </c>
      <c r="B38" s="3">
        <v>8033968</v>
      </c>
      <c r="C38" s="2" t="s">
        <v>133</v>
      </c>
      <c r="D38" s="2" t="s">
        <v>26</v>
      </c>
      <c r="E38" s="2" t="s">
        <v>127</v>
      </c>
      <c r="F38" s="2" t="s">
        <v>134</v>
      </c>
      <c r="G38" s="3">
        <v>25</v>
      </c>
      <c r="H38" s="3">
        <v>25</v>
      </c>
      <c r="I38" s="28">
        <v>1</v>
      </c>
    </row>
    <row r="39" spans="1:9">
      <c r="A39" s="2" t="s">
        <v>4</v>
      </c>
      <c r="B39" s="3">
        <v>8033968</v>
      </c>
      <c r="C39" s="2" t="s">
        <v>133</v>
      </c>
      <c r="D39" s="2" t="s">
        <v>26</v>
      </c>
      <c r="E39" s="2" t="s">
        <v>127</v>
      </c>
      <c r="F39" s="2" t="s">
        <v>135</v>
      </c>
      <c r="G39" s="3">
        <v>26</v>
      </c>
      <c r="H39" s="3">
        <v>26</v>
      </c>
      <c r="I39" s="28">
        <v>1</v>
      </c>
    </row>
    <row r="40" spans="1:9">
      <c r="A40" s="2" t="s">
        <v>4</v>
      </c>
      <c r="B40" s="3">
        <v>8033968</v>
      </c>
      <c r="C40" s="2" t="s">
        <v>133</v>
      </c>
      <c r="D40" s="2" t="s">
        <v>26</v>
      </c>
      <c r="E40" s="2" t="s">
        <v>127</v>
      </c>
      <c r="F40" s="2" t="s">
        <v>136</v>
      </c>
      <c r="G40" s="3">
        <v>25</v>
      </c>
      <c r="H40" s="3">
        <v>25</v>
      </c>
      <c r="I40" s="28">
        <v>1</v>
      </c>
    </row>
    <row r="41" spans="1:9">
      <c r="A41" s="2" t="s">
        <v>4</v>
      </c>
      <c r="B41" s="3">
        <v>7048821</v>
      </c>
      <c r="C41" s="2" t="s">
        <v>128</v>
      </c>
      <c r="D41" s="2" t="s">
        <v>26</v>
      </c>
      <c r="E41" s="2" t="s">
        <v>127</v>
      </c>
      <c r="F41" s="2" t="s">
        <v>137</v>
      </c>
      <c r="G41" s="3">
        <v>25</v>
      </c>
      <c r="H41" s="3">
        <v>25</v>
      </c>
      <c r="I41" s="28">
        <v>1</v>
      </c>
    </row>
    <row r="42" spans="1:9">
      <c r="A42" s="2" t="s">
        <v>4</v>
      </c>
      <c r="B42" s="3">
        <v>8033968</v>
      </c>
      <c r="C42" s="2" t="s">
        <v>133</v>
      </c>
      <c r="D42" s="2" t="s">
        <v>26</v>
      </c>
      <c r="E42" s="2" t="s">
        <v>138</v>
      </c>
      <c r="F42" s="2" t="s">
        <v>98</v>
      </c>
      <c r="G42" s="3">
        <v>25</v>
      </c>
      <c r="H42" s="3">
        <v>25</v>
      </c>
      <c r="I42" s="28">
        <v>1</v>
      </c>
    </row>
    <row r="43" spans="1:9">
      <c r="A43" s="2" t="s">
        <v>3</v>
      </c>
      <c r="B43" s="3">
        <v>7048821</v>
      </c>
      <c r="C43" s="2" t="s">
        <v>128</v>
      </c>
      <c r="D43" s="2" t="s">
        <v>26</v>
      </c>
      <c r="E43" s="2" t="s">
        <v>139</v>
      </c>
      <c r="F43" s="2" t="s">
        <v>90</v>
      </c>
      <c r="G43" s="3">
        <v>27</v>
      </c>
      <c r="H43" s="3">
        <v>27</v>
      </c>
      <c r="I43" s="28">
        <v>1</v>
      </c>
    </row>
    <row r="44" spans="1:9">
      <c r="A44" s="2" t="s">
        <v>3</v>
      </c>
      <c r="B44" s="3">
        <v>4057884</v>
      </c>
      <c r="C44" s="2" t="s">
        <v>118</v>
      </c>
      <c r="D44" s="2" t="s">
        <v>140</v>
      </c>
      <c r="E44" s="2" t="s">
        <v>93</v>
      </c>
      <c r="F44" s="2" t="s">
        <v>90</v>
      </c>
      <c r="G44" s="3">
        <v>29</v>
      </c>
      <c r="H44" s="3">
        <v>29</v>
      </c>
      <c r="I44" s="28">
        <v>1</v>
      </c>
    </row>
    <row r="45" spans="1:9">
      <c r="A45" s="2" t="s">
        <v>3</v>
      </c>
      <c r="B45" s="3">
        <v>4057884</v>
      </c>
      <c r="C45" s="2" t="s">
        <v>118</v>
      </c>
      <c r="D45" s="2" t="s">
        <v>140</v>
      </c>
      <c r="E45" s="2" t="s">
        <v>141</v>
      </c>
      <c r="F45" s="2" t="s">
        <v>90</v>
      </c>
      <c r="G45" s="3">
        <v>26</v>
      </c>
      <c r="H45" s="3">
        <v>26</v>
      </c>
      <c r="I45" s="28">
        <v>1</v>
      </c>
    </row>
    <row r="46" spans="1:9">
      <c r="A46" s="2" t="s">
        <v>3</v>
      </c>
      <c r="B46" s="3">
        <v>3702394</v>
      </c>
      <c r="C46" s="2" t="s">
        <v>142</v>
      </c>
      <c r="D46" s="2" t="s">
        <v>143</v>
      </c>
      <c r="E46" s="2" t="s">
        <v>144</v>
      </c>
      <c r="F46" s="2" t="s">
        <v>90</v>
      </c>
      <c r="G46" s="3">
        <v>28</v>
      </c>
      <c r="H46" s="3">
        <v>28</v>
      </c>
      <c r="I46" s="28">
        <v>1</v>
      </c>
    </row>
    <row r="47" spans="1:9">
      <c r="A47" s="2" t="s">
        <v>3</v>
      </c>
      <c r="B47" s="3">
        <v>7787588</v>
      </c>
      <c r="C47" s="2" t="s">
        <v>145</v>
      </c>
      <c r="D47" s="2" t="s">
        <v>143</v>
      </c>
      <c r="E47" s="2" t="s">
        <v>146</v>
      </c>
      <c r="F47" s="2" t="s">
        <v>90</v>
      </c>
      <c r="G47" s="3">
        <v>27</v>
      </c>
      <c r="H47" s="3">
        <v>27</v>
      </c>
      <c r="I47" s="28">
        <v>1</v>
      </c>
    </row>
    <row r="48" spans="1:9">
      <c r="A48" s="2" t="s">
        <v>3</v>
      </c>
      <c r="B48" s="3">
        <v>8267553</v>
      </c>
      <c r="C48" s="2" t="s">
        <v>147</v>
      </c>
      <c r="D48" s="2" t="s">
        <v>143</v>
      </c>
      <c r="E48" s="2" t="s">
        <v>148</v>
      </c>
      <c r="F48" s="2" t="s">
        <v>90</v>
      </c>
      <c r="G48" s="3">
        <v>17</v>
      </c>
      <c r="H48" s="3">
        <v>17</v>
      </c>
      <c r="I48" s="28">
        <v>1</v>
      </c>
    </row>
    <row r="49" spans="1:9">
      <c r="A49" s="2" t="s">
        <v>3</v>
      </c>
      <c r="B49" s="3">
        <v>8267553</v>
      </c>
      <c r="C49" s="2" t="s">
        <v>147</v>
      </c>
      <c r="D49" s="2" t="s">
        <v>143</v>
      </c>
      <c r="E49" s="2" t="s">
        <v>148</v>
      </c>
      <c r="F49" s="2" t="s">
        <v>91</v>
      </c>
      <c r="G49" s="3">
        <v>17</v>
      </c>
      <c r="H49" s="3">
        <v>17</v>
      </c>
      <c r="I49" s="28">
        <v>1</v>
      </c>
    </row>
    <row r="50" spans="1:9">
      <c r="A50" s="2" t="s">
        <v>3</v>
      </c>
      <c r="B50" s="3">
        <v>3702394</v>
      </c>
      <c r="C50" s="2" t="s">
        <v>142</v>
      </c>
      <c r="D50" s="2" t="s">
        <v>143</v>
      </c>
      <c r="E50" s="2" t="s">
        <v>149</v>
      </c>
      <c r="F50" s="2" t="s">
        <v>90</v>
      </c>
      <c r="G50" s="3">
        <v>15</v>
      </c>
      <c r="H50" s="3">
        <v>13</v>
      </c>
      <c r="I50" s="28">
        <v>0.8666666666666667</v>
      </c>
    </row>
    <row r="51" spans="1:9">
      <c r="A51" s="2" t="s">
        <v>3</v>
      </c>
      <c r="B51" s="3">
        <v>3702394</v>
      </c>
      <c r="C51" s="2" t="s">
        <v>142</v>
      </c>
      <c r="D51" s="2" t="s">
        <v>143</v>
      </c>
      <c r="E51" s="2" t="s">
        <v>150</v>
      </c>
      <c r="F51" s="2" t="s">
        <v>90</v>
      </c>
      <c r="G51" s="3">
        <v>15</v>
      </c>
      <c r="H51" s="3">
        <v>15</v>
      </c>
      <c r="I51" s="28">
        <v>1</v>
      </c>
    </row>
    <row r="52" spans="1:9">
      <c r="A52" s="2" t="s">
        <v>3</v>
      </c>
      <c r="B52" s="3">
        <v>3702394</v>
      </c>
      <c r="C52" s="2" t="s">
        <v>142</v>
      </c>
      <c r="D52" s="2" t="s">
        <v>143</v>
      </c>
      <c r="E52" s="2" t="s">
        <v>150</v>
      </c>
      <c r="F52" s="2" t="s">
        <v>91</v>
      </c>
      <c r="G52" s="3">
        <v>10</v>
      </c>
      <c r="H52" s="3">
        <v>8</v>
      </c>
      <c r="I52" s="28">
        <v>0.8</v>
      </c>
    </row>
    <row r="53" spans="1:9">
      <c r="A53" s="2" t="s">
        <v>3</v>
      </c>
      <c r="B53" s="3">
        <v>9318712</v>
      </c>
      <c r="C53" s="2" t="s">
        <v>151</v>
      </c>
      <c r="D53" s="2" t="s">
        <v>143</v>
      </c>
      <c r="E53" s="2" t="s">
        <v>152</v>
      </c>
      <c r="F53" s="2" t="s">
        <v>90</v>
      </c>
      <c r="G53" s="3">
        <v>26</v>
      </c>
      <c r="H53" s="3">
        <v>26</v>
      </c>
      <c r="I53" s="28">
        <v>1</v>
      </c>
    </row>
    <row r="54" spans="1:9">
      <c r="A54" s="2" t="s">
        <v>3</v>
      </c>
      <c r="B54" s="3">
        <v>7787588</v>
      </c>
      <c r="C54" s="2" t="s">
        <v>145</v>
      </c>
      <c r="D54" s="2" t="s">
        <v>143</v>
      </c>
      <c r="E54" s="2" t="s">
        <v>153</v>
      </c>
      <c r="F54" s="2" t="s">
        <v>90</v>
      </c>
      <c r="G54" s="3">
        <v>11</v>
      </c>
      <c r="H54" s="3">
        <v>11</v>
      </c>
      <c r="I54" s="28">
        <v>1</v>
      </c>
    </row>
    <row r="55" spans="1:9">
      <c r="A55" s="2" t="s">
        <v>3</v>
      </c>
      <c r="B55" s="3">
        <v>7480548</v>
      </c>
      <c r="C55" s="2" t="s">
        <v>154</v>
      </c>
      <c r="D55" s="2" t="s">
        <v>155</v>
      </c>
      <c r="E55" s="2" t="s">
        <v>126</v>
      </c>
      <c r="F55" s="2" t="s">
        <v>90</v>
      </c>
      <c r="G55" s="3">
        <v>25</v>
      </c>
      <c r="H55" s="3">
        <v>25</v>
      </c>
      <c r="I55" s="28">
        <v>1</v>
      </c>
    </row>
    <row r="56" spans="1:9">
      <c r="A56" s="2" t="s">
        <v>3</v>
      </c>
      <c r="B56" s="3">
        <v>7480548</v>
      </c>
      <c r="C56" s="2" t="s">
        <v>154</v>
      </c>
      <c r="D56" s="2" t="s">
        <v>155</v>
      </c>
      <c r="E56" s="2" t="s">
        <v>126</v>
      </c>
      <c r="F56" s="2" t="s">
        <v>91</v>
      </c>
      <c r="G56" s="3">
        <v>28</v>
      </c>
      <c r="H56" s="3">
        <v>28</v>
      </c>
      <c r="I56" s="28">
        <v>1</v>
      </c>
    </row>
    <row r="57" spans="1:9">
      <c r="A57" s="2" t="s">
        <v>3</v>
      </c>
      <c r="B57" s="3">
        <v>7424602</v>
      </c>
      <c r="C57" s="2" t="s">
        <v>156</v>
      </c>
      <c r="D57" s="2" t="s">
        <v>155</v>
      </c>
      <c r="E57" s="2" t="s">
        <v>126</v>
      </c>
      <c r="F57" s="2" t="s">
        <v>129</v>
      </c>
      <c r="G57" s="3">
        <v>25</v>
      </c>
      <c r="H57" s="3">
        <v>24</v>
      </c>
      <c r="I57" s="28">
        <v>0.96</v>
      </c>
    </row>
    <row r="58" spans="1:9">
      <c r="A58" s="2" t="s">
        <v>3</v>
      </c>
      <c r="B58" s="3">
        <v>7424602</v>
      </c>
      <c r="C58" s="2" t="s">
        <v>156</v>
      </c>
      <c r="D58" s="2" t="s">
        <v>155</v>
      </c>
      <c r="E58" s="2" t="s">
        <v>126</v>
      </c>
      <c r="F58" s="2" t="s">
        <v>131</v>
      </c>
      <c r="G58" s="3">
        <v>25</v>
      </c>
      <c r="H58" s="3">
        <v>25</v>
      </c>
      <c r="I58" s="28">
        <v>1</v>
      </c>
    </row>
    <row r="59" spans="1:9">
      <c r="A59" s="2" t="s">
        <v>3</v>
      </c>
      <c r="B59" s="3">
        <v>7891931</v>
      </c>
      <c r="C59" s="2" t="s">
        <v>157</v>
      </c>
      <c r="D59" s="2" t="s">
        <v>155</v>
      </c>
      <c r="E59" s="2" t="s">
        <v>126</v>
      </c>
      <c r="F59" s="2" t="s">
        <v>132</v>
      </c>
      <c r="G59" s="3">
        <v>25</v>
      </c>
      <c r="H59" s="3">
        <v>23</v>
      </c>
      <c r="I59" s="28">
        <v>0.92</v>
      </c>
    </row>
    <row r="60" spans="1:9">
      <c r="A60" s="2" t="s">
        <v>3</v>
      </c>
      <c r="B60" s="3">
        <v>7891931</v>
      </c>
      <c r="C60" s="2" t="s">
        <v>157</v>
      </c>
      <c r="D60" s="2" t="s">
        <v>155</v>
      </c>
      <c r="E60" s="2" t="s">
        <v>126</v>
      </c>
      <c r="F60" s="2" t="s">
        <v>158</v>
      </c>
      <c r="G60" s="3">
        <v>25</v>
      </c>
      <c r="H60" s="3">
        <v>23</v>
      </c>
      <c r="I60" s="28">
        <v>0.92</v>
      </c>
    </row>
    <row r="61" spans="1:9">
      <c r="A61" s="2" t="s">
        <v>3</v>
      </c>
      <c r="B61" s="3">
        <v>5144645</v>
      </c>
      <c r="C61" s="2" t="s">
        <v>159</v>
      </c>
      <c r="D61" s="2" t="s">
        <v>155</v>
      </c>
      <c r="E61" s="2" t="s">
        <v>126</v>
      </c>
      <c r="F61" s="2" t="s">
        <v>160</v>
      </c>
      <c r="G61" s="3">
        <v>25</v>
      </c>
      <c r="H61" s="3">
        <v>25</v>
      </c>
      <c r="I61" s="28">
        <v>1</v>
      </c>
    </row>
    <row r="62" spans="1:9">
      <c r="A62" s="2" t="s">
        <v>4</v>
      </c>
      <c r="B62" s="3">
        <v>3560145</v>
      </c>
      <c r="C62" s="2" t="s">
        <v>161</v>
      </c>
      <c r="D62" s="2" t="s">
        <v>155</v>
      </c>
      <c r="E62" s="2" t="s">
        <v>126</v>
      </c>
      <c r="F62" s="2" t="s">
        <v>98</v>
      </c>
      <c r="G62" s="3">
        <v>25</v>
      </c>
      <c r="H62" s="3">
        <v>25</v>
      </c>
      <c r="I62" s="28">
        <v>1</v>
      </c>
    </row>
    <row r="63" spans="1:9">
      <c r="A63" s="2" t="s">
        <v>3</v>
      </c>
      <c r="B63" s="3">
        <v>5662569</v>
      </c>
      <c r="C63" s="2" t="s">
        <v>162</v>
      </c>
      <c r="D63" s="2" t="s">
        <v>155</v>
      </c>
      <c r="E63" s="2" t="s">
        <v>163</v>
      </c>
      <c r="F63" s="2" t="s">
        <v>90</v>
      </c>
      <c r="G63" s="3">
        <v>20</v>
      </c>
      <c r="H63" s="3">
        <v>20</v>
      </c>
      <c r="I63" s="28">
        <v>1</v>
      </c>
    </row>
    <row r="64" spans="1:9">
      <c r="A64" s="2" t="s">
        <v>3</v>
      </c>
      <c r="B64" s="3">
        <v>5662569</v>
      </c>
      <c r="C64" s="2" t="s">
        <v>162</v>
      </c>
      <c r="D64" s="2" t="s">
        <v>155</v>
      </c>
      <c r="E64" s="2" t="s">
        <v>163</v>
      </c>
      <c r="F64" s="2" t="s">
        <v>91</v>
      </c>
      <c r="G64" s="3">
        <v>20</v>
      </c>
      <c r="H64" s="3">
        <v>20</v>
      </c>
      <c r="I64" s="28">
        <v>1</v>
      </c>
    </row>
    <row r="65" spans="1:9">
      <c r="A65" s="2" t="s">
        <v>3</v>
      </c>
      <c r="B65" s="3">
        <v>7993492</v>
      </c>
      <c r="C65" s="2" t="s">
        <v>164</v>
      </c>
      <c r="D65" s="2" t="s">
        <v>155</v>
      </c>
      <c r="E65" s="2" t="s">
        <v>163</v>
      </c>
      <c r="F65" s="2" t="s">
        <v>129</v>
      </c>
      <c r="G65" s="3">
        <v>20</v>
      </c>
      <c r="H65" s="3">
        <v>19</v>
      </c>
      <c r="I65" s="28">
        <v>0.95</v>
      </c>
    </row>
    <row r="66" spans="1:9">
      <c r="A66" s="2" t="s">
        <v>3</v>
      </c>
      <c r="B66" s="3">
        <v>3565284</v>
      </c>
      <c r="C66" s="2" t="s">
        <v>165</v>
      </c>
      <c r="D66" s="2" t="s">
        <v>155</v>
      </c>
      <c r="E66" s="2" t="s">
        <v>163</v>
      </c>
      <c r="F66" s="2" t="s">
        <v>131</v>
      </c>
      <c r="G66" s="3">
        <v>20</v>
      </c>
      <c r="H66" s="3">
        <v>20</v>
      </c>
      <c r="I66" s="28">
        <v>1</v>
      </c>
    </row>
    <row r="67" spans="1:9">
      <c r="A67" s="2" t="s">
        <v>3</v>
      </c>
      <c r="B67" s="3">
        <v>5144645</v>
      </c>
      <c r="C67" s="2" t="s">
        <v>159</v>
      </c>
      <c r="D67" s="2" t="s">
        <v>155</v>
      </c>
      <c r="E67" s="2" t="s">
        <v>163</v>
      </c>
      <c r="F67" s="2" t="s">
        <v>132</v>
      </c>
      <c r="G67" s="3">
        <v>23</v>
      </c>
      <c r="H67" s="3">
        <v>23</v>
      </c>
      <c r="I67" s="28">
        <v>1</v>
      </c>
    </row>
    <row r="68" spans="1:9">
      <c r="A68" s="2" t="s">
        <v>3</v>
      </c>
      <c r="B68" s="3">
        <v>5144645</v>
      </c>
      <c r="C68" s="2" t="s">
        <v>159</v>
      </c>
      <c r="D68" s="2" t="s">
        <v>155</v>
      </c>
      <c r="E68" s="2" t="s">
        <v>163</v>
      </c>
      <c r="F68" s="2" t="s">
        <v>158</v>
      </c>
      <c r="G68" s="3">
        <v>22</v>
      </c>
      <c r="H68" s="3">
        <v>22</v>
      </c>
      <c r="I68" s="28">
        <v>1</v>
      </c>
    </row>
    <row r="69" spans="1:9">
      <c r="A69" s="2" t="s">
        <v>3</v>
      </c>
      <c r="B69" s="3">
        <v>3565284</v>
      </c>
      <c r="C69" s="2" t="s">
        <v>165</v>
      </c>
      <c r="D69" s="2" t="s">
        <v>155</v>
      </c>
      <c r="E69" s="2" t="s">
        <v>163</v>
      </c>
      <c r="F69" s="2" t="s">
        <v>160</v>
      </c>
      <c r="G69" s="3">
        <v>20</v>
      </c>
      <c r="H69" s="3">
        <v>20</v>
      </c>
      <c r="I69" s="28">
        <v>1</v>
      </c>
    </row>
    <row r="70" spans="1:9">
      <c r="A70" s="2" t="s">
        <v>4</v>
      </c>
      <c r="B70" s="3">
        <v>3560145</v>
      </c>
      <c r="C70" s="2" t="s">
        <v>161</v>
      </c>
      <c r="D70" s="2" t="s">
        <v>155</v>
      </c>
      <c r="E70" s="2" t="s">
        <v>163</v>
      </c>
      <c r="F70" s="2" t="s">
        <v>98</v>
      </c>
      <c r="G70" s="3">
        <v>21</v>
      </c>
      <c r="H70" s="3">
        <v>21</v>
      </c>
      <c r="I70" s="28">
        <v>1</v>
      </c>
    </row>
    <row r="71" spans="1:9">
      <c r="A71" s="2" t="s">
        <v>4</v>
      </c>
      <c r="B71" s="3">
        <v>3560145</v>
      </c>
      <c r="C71" s="2" t="s">
        <v>161</v>
      </c>
      <c r="D71" s="2" t="s">
        <v>155</v>
      </c>
      <c r="E71" s="2" t="s">
        <v>163</v>
      </c>
      <c r="F71" s="2" t="s">
        <v>100</v>
      </c>
      <c r="G71" s="3">
        <v>20</v>
      </c>
      <c r="H71" s="3">
        <v>20</v>
      </c>
      <c r="I71" s="28">
        <v>1</v>
      </c>
    </row>
    <row r="72" spans="1:9">
      <c r="A72" s="2" t="s">
        <v>4</v>
      </c>
      <c r="B72" s="3">
        <v>5251345</v>
      </c>
      <c r="C72" s="2" t="s">
        <v>166</v>
      </c>
      <c r="D72" s="2" t="s">
        <v>155</v>
      </c>
      <c r="E72" s="2" t="s">
        <v>163</v>
      </c>
      <c r="F72" s="2" t="s">
        <v>110</v>
      </c>
      <c r="G72" s="3">
        <v>20</v>
      </c>
      <c r="H72" s="3">
        <v>20</v>
      </c>
      <c r="I72" s="28">
        <v>1</v>
      </c>
    </row>
    <row r="73" spans="1:9">
      <c r="A73" s="2" t="s">
        <v>3</v>
      </c>
      <c r="B73" s="3">
        <v>5865691</v>
      </c>
      <c r="C73" s="2" t="s">
        <v>167</v>
      </c>
      <c r="D73" s="2" t="s">
        <v>155</v>
      </c>
      <c r="E73" s="2" t="s">
        <v>168</v>
      </c>
      <c r="F73" s="2" t="s">
        <v>90</v>
      </c>
      <c r="G73" s="3">
        <v>23</v>
      </c>
      <c r="H73" s="3">
        <v>23</v>
      </c>
      <c r="I73" s="28">
        <v>1</v>
      </c>
    </row>
    <row r="74" spans="1:9">
      <c r="A74" s="2" t="s">
        <v>3</v>
      </c>
      <c r="B74" s="3">
        <v>7993492</v>
      </c>
      <c r="C74" s="2" t="s">
        <v>164</v>
      </c>
      <c r="D74" s="2" t="s">
        <v>155</v>
      </c>
      <c r="E74" s="2" t="s">
        <v>168</v>
      </c>
      <c r="F74" s="2" t="s">
        <v>91</v>
      </c>
      <c r="G74" s="3">
        <v>21</v>
      </c>
      <c r="H74" s="3">
        <v>20</v>
      </c>
      <c r="I74" s="28">
        <v>0.95238095238095233</v>
      </c>
    </row>
    <row r="75" spans="1:9">
      <c r="A75" s="2" t="s">
        <v>3</v>
      </c>
      <c r="B75" s="3">
        <v>5865691</v>
      </c>
      <c r="C75" s="2" t="s">
        <v>167</v>
      </c>
      <c r="D75" s="2" t="s">
        <v>155</v>
      </c>
      <c r="E75" s="2" t="s">
        <v>168</v>
      </c>
      <c r="F75" s="2" t="s">
        <v>129</v>
      </c>
      <c r="G75" s="3">
        <v>23</v>
      </c>
      <c r="H75" s="3">
        <v>23</v>
      </c>
      <c r="I75" s="28">
        <v>1</v>
      </c>
    </row>
    <row r="76" spans="1:9">
      <c r="A76" s="2" t="s">
        <v>3</v>
      </c>
      <c r="B76" s="3">
        <v>7891931</v>
      </c>
      <c r="C76" s="2" t="s">
        <v>157</v>
      </c>
      <c r="D76" s="2" t="s">
        <v>155</v>
      </c>
      <c r="E76" s="2" t="s">
        <v>168</v>
      </c>
      <c r="F76" s="2" t="s">
        <v>131</v>
      </c>
      <c r="G76" s="3">
        <v>20</v>
      </c>
      <c r="H76" s="3">
        <v>20</v>
      </c>
      <c r="I76" s="28">
        <v>1</v>
      </c>
    </row>
    <row r="77" spans="1:9">
      <c r="A77" s="2" t="s">
        <v>3</v>
      </c>
      <c r="B77" s="3">
        <v>7891931</v>
      </c>
      <c r="C77" s="2" t="s">
        <v>157</v>
      </c>
      <c r="D77" s="2" t="s">
        <v>155</v>
      </c>
      <c r="E77" s="2" t="s">
        <v>168</v>
      </c>
      <c r="F77" s="2" t="s">
        <v>132</v>
      </c>
      <c r="G77" s="3">
        <v>20</v>
      </c>
      <c r="H77" s="3">
        <v>20</v>
      </c>
      <c r="I77" s="28">
        <v>1</v>
      </c>
    </row>
    <row r="78" spans="1:9">
      <c r="A78" s="2" t="s">
        <v>3</v>
      </c>
      <c r="B78" s="3">
        <v>7480548</v>
      </c>
      <c r="C78" s="2" t="s">
        <v>154</v>
      </c>
      <c r="D78" s="2" t="s">
        <v>155</v>
      </c>
      <c r="E78" s="2" t="s">
        <v>168</v>
      </c>
      <c r="F78" s="2" t="s">
        <v>158</v>
      </c>
      <c r="G78" s="3">
        <v>22</v>
      </c>
      <c r="H78" s="3">
        <v>22</v>
      </c>
      <c r="I78" s="28">
        <v>1</v>
      </c>
    </row>
    <row r="79" spans="1:9">
      <c r="A79" s="2" t="s">
        <v>3</v>
      </c>
      <c r="B79" s="3">
        <v>7480548</v>
      </c>
      <c r="C79" s="2" t="s">
        <v>154</v>
      </c>
      <c r="D79" s="2" t="s">
        <v>155</v>
      </c>
      <c r="E79" s="2" t="s">
        <v>168</v>
      </c>
      <c r="F79" s="2" t="s">
        <v>160</v>
      </c>
      <c r="G79" s="3">
        <v>22</v>
      </c>
      <c r="H79" s="3">
        <v>22</v>
      </c>
      <c r="I79" s="28">
        <v>1</v>
      </c>
    </row>
    <row r="80" spans="1:9">
      <c r="A80" s="2" t="s">
        <v>3</v>
      </c>
      <c r="B80" s="3">
        <v>3565284</v>
      </c>
      <c r="C80" s="2" t="s">
        <v>165</v>
      </c>
      <c r="D80" s="2" t="s">
        <v>155</v>
      </c>
      <c r="E80" s="2" t="s">
        <v>168</v>
      </c>
      <c r="F80" s="2" t="s">
        <v>169</v>
      </c>
      <c r="G80" s="3">
        <v>20</v>
      </c>
      <c r="H80" s="3">
        <v>20</v>
      </c>
      <c r="I80" s="28">
        <v>1</v>
      </c>
    </row>
    <row r="81" spans="1:9">
      <c r="A81" s="2" t="s">
        <v>4</v>
      </c>
      <c r="B81" s="3">
        <v>3560145</v>
      </c>
      <c r="C81" s="2" t="s">
        <v>161</v>
      </c>
      <c r="D81" s="2" t="s">
        <v>155</v>
      </c>
      <c r="E81" s="2" t="s">
        <v>168</v>
      </c>
      <c r="F81" s="2" t="s">
        <v>98</v>
      </c>
      <c r="G81" s="3">
        <v>21</v>
      </c>
      <c r="H81" s="3">
        <v>21</v>
      </c>
      <c r="I81" s="28">
        <v>1</v>
      </c>
    </row>
    <row r="82" spans="1:9">
      <c r="A82" s="2" t="s">
        <v>3</v>
      </c>
      <c r="B82" s="3">
        <v>5865691</v>
      </c>
      <c r="C82" s="2" t="s">
        <v>167</v>
      </c>
      <c r="D82" s="2" t="s">
        <v>155</v>
      </c>
      <c r="E82" s="2" t="s">
        <v>170</v>
      </c>
      <c r="F82" s="2" t="s">
        <v>90</v>
      </c>
      <c r="G82" s="3">
        <v>22</v>
      </c>
      <c r="H82" s="3">
        <v>22</v>
      </c>
      <c r="I82" s="28">
        <v>1</v>
      </c>
    </row>
    <row r="83" spans="1:9">
      <c r="A83" s="2" t="s">
        <v>3</v>
      </c>
      <c r="B83" s="3">
        <v>5865691</v>
      </c>
      <c r="C83" s="2" t="s">
        <v>167</v>
      </c>
      <c r="D83" s="2" t="s">
        <v>155</v>
      </c>
      <c r="E83" s="2" t="s">
        <v>170</v>
      </c>
      <c r="F83" s="2" t="s">
        <v>91</v>
      </c>
      <c r="G83" s="3">
        <v>23</v>
      </c>
      <c r="H83" s="3">
        <v>23</v>
      </c>
      <c r="I83" s="28">
        <v>1</v>
      </c>
    </row>
    <row r="84" spans="1:9">
      <c r="A84" s="2" t="s">
        <v>4</v>
      </c>
      <c r="B84" s="3">
        <v>2072332</v>
      </c>
      <c r="C84" s="2" t="s">
        <v>171</v>
      </c>
      <c r="D84" s="2" t="s">
        <v>155</v>
      </c>
      <c r="E84" s="2" t="s">
        <v>172</v>
      </c>
      <c r="F84" s="2" t="s">
        <v>98</v>
      </c>
      <c r="G84" s="3">
        <v>25</v>
      </c>
      <c r="H84" s="3">
        <v>25</v>
      </c>
      <c r="I84" s="28">
        <v>1</v>
      </c>
    </row>
    <row r="85" spans="1:9">
      <c r="A85" s="2" t="s">
        <v>3</v>
      </c>
      <c r="B85" s="3">
        <v>7424602</v>
      </c>
      <c r="C85" s="2" t="s">
        <v>156</v>
      </c>
      <c r="D85" s="2" t="s">
        <v>155</v>
      </c>
      <c r="E85" s="2" t="s">
        <v>173</v>
      </c>
      <c r="F85" s="2" t="s">
        <v>90</v>
      </c>
      <c r="G85" s="3">
        <v>21</v>
      </c>
      <c r="H85" s="3">
        <v>21</v>
      </c>
      <c r="I85" s="28">
        <v>1</v>
      </c>
    </row>
    <row r="86" spans="1:9">
      <c r="A86" s="2" t="s">
        <v>3</v>
      </c>
      <c r="B86" s="3">
        <v>5662569</v>
      </c>
      <c r="C86" s="2" t="s">
        <v>162</v>
      </c>
      <c r="D86" s="2" t="s">
        <v>155</v>
      </c>
      <c r="E86" s="2" t="s">
        <v>173</v>
      </c>
      <c r="F86" s="2" t="s">
        <v>91</v>
      </c>
      <c r="G86" s="3">
        <v>22</v>
      </c>
      <c r="H86" s="3">
        <v>22</v>
      </c>
      <c r="I86" s="28">
        <v>1</v>
      </c>
    </row>
    <row r="87" spans="1:9">
      <c r="A87" s="2" t="s">
        <v>3</v>
      </c>
      <c r="B87" s="3">
        <v>5662569</v>
      </c>
      <c r="C87" s="2" t="s">
        <v>162</v>
      </c>
      <c r="D87" s="2" t="s">
        <v>155</v>
      </c>
      <c r="E87" s="2" t="s">
        <v>173</v>
      </c>
      <c r="F87" s="2" t="s">
        <v>129</v>
      </c>
      <c r="G87" s="3">
        <v>22</v>
      </c>
      <c r="H87" s="3">
        <v>21</v>
      </c>
      <c r="I87" s="28">
        <v>0.95454545454545459</v>
      </c>
    </row>
    <row r="88" spans="1:9">
      <c r="A88" s="2" t="s">
        <v>3</v>
      </c>
      <c r="B88" s="3">
        <v>7480548</v>
      </c>
      <c r="C88" s="2" t="s">
        <v>154</v>
      </c>
      <c r="D88" s="2" t="s">
        <v>155</v>
      </c>
      <c r="E88" s="2" t="s">
        <v>174</v>
      </c>
      <c r="F88" s="2" t="s">
        <v>90</v>
      </c>
      <c r="G88" s="3">
        <v>22</v>
      </c>
      <c r="H88" s="3">
        <v>22</v>
      </c>
      <c r="I88" s="28">
        <v>1</v>
      </c>
    </row>
    <row r="89" spans="1:9">
      <c r="A89" s="2" t="s">
        <v>3</v>
      </c>
      <c r="B89" s="3">
        <v>5662569</v>
      </c>
      <c r="C89" s="2" t="s">
        <v>162</v>
      </c>
      <c r="D89" s="2" t="s">
        <v>155</v>
      </c>
      <c r="E89" s="2" t="s">
        <v>174</v>
      </c>
      <c r="F89" s="2" t="s">
        <v>91</v>
      </c>
      <c r="G89" s="3">
        <v>21</v>
      </c>
      <c r="H89" s="3">
        <v>21</v>
      </c>
      <c r="I89" s="28">
        <v>1</v>
      </c>
    </row>
    <row r="90" spans="1:9">
      <c r="A90" s="2" t="s">
        <v>3</v>
      </c>
      <c r="B90" s="3">
        <v>7759854</v>
      </c>
      <c r="C90" s="2" t="s">
        <v>175</v>
      </c>
      <c r="D90" s="2" t="s">
        <v>155</v>
      </c>
      <c r="E90" s="2" t="s">
        <v>176</v>
      </c>
      <c r="F90" s="2" t="s">
        <v>90</v>
      </c>
      <c r="G90" s="3">
        <v>20</v>
      </c>
      <c r="H90" s="3">
        <v>20</v>
      </c>
      <c r="I90" s="28">
        <v>1</v>
      </c>
    </row>
    <row r="91" spans="1:9">
      <c r="A91" s="2" t="s">
        <v>3</v>
      </c>
      <c r="B91" s="3">
        <v>3565284</v>
      </c>
      <c r="C91" s="2" t="s">
        <v>165</v>
      </c>
      <c r="D91" s="2" t="s">
        <v>155</v>
      </c>
      <c r="E91" s="2" t="s">
        <v>176</v>
      </c>
      <c r="F91" s="2" t="s">
        <v>91</v>
      </c>
      <c r="G91" s="3">
        <v>23</v>
      </c>
      <c r="H91" s="3">
        <v>23</v>
      </c>
      <c r="I91" s="28">
        <v>1</v>
      </c>
    </row>
    <row r="92" spans="1:9">
      <c r="A92" s="2" t="s">
        <v>3</v>
      </c>
      <c r="B92" s="3">
        <v>2021684</v>
      </c>
      <c r="C92" s="2" t="s">
        <v>177</v>
      </c>
      <c r="D92" s="2" t="s">
        <v>155</v>
      </c>
      <c r="E92" s="2" t="s">
        <v>176</v>
      </c>
      <c r="F92" s="2" t="s">
        <v>129</v>
      </c>
      <c r="G92" s="3">
        <v>20</v>
      </c>
      <c r="H92" s="3">
        <v>18</v>
      </c>
      <c r="I92" s="28">
        <v>0.9</v>
      </c>
    </row>
    <row r="93" spans="1:9">
      <c r="A93" s="2" t="s">
        <v>3</v>
      </c>
      <c r="B93" s="3">
        <v>3565284</v>
      </c>
      <c r="C93" s="2" t="s">
        <v>165</v>
      </c>
      <c r="D93" s="2" t="s">
        <v>178</v>
      </c>
      <c r="E93" s="2" t="s">
        <v>179</v>
      </c>
      <c r="F93" s="2" t="s">
        <v>90</v>
      </c>
      <c r="G93" s="3">
        <v>20</v>
      </c>
      <c r="H93" s="3">
        <v>20</v>
      </c>
      <c r="I93" s="28">
        <v>1</v>
      </c>
    </row>
    <row r="94" spans="1:9">
      <c r="A94" s="2" t="s">
        <v>3</v>
      </c>
      <c r="B94" s="3">
        <v>7993492</v>
      </c>
      <c r="C94" s="2" t="s">
        <v>164</v>
      </c>
      <c r="D94" s="2" t="s">
        <v>178</v>
      </c>
      <c r="E94" s="2" t="s">
        <v>179</v>
      </c>
      <c r="F94" s="2" t="s">
        <v>91</v>
      </c>
      <c r="G94" s="3">
        <v>21</v>
      </c>
      <c r="H94" s="3">
        <v>19</v>
      </c>
      <c r="I94" s="28">
        <v>0.90476190476190477</v>
      </c>
    </row>
    <row r="95" spans="1:9">
      <c r="A95" s="2" t="s">
        <v>3</v>
      </c>
      <c r="B95" s="3">
        <v>7993492</v>
      </c>
      <c r="C95" s="2" t="s">
        <v>164</v>
      </c>
      <c r="D95" s="2" t="s">
        <v>178</v>
      </c>
      <c r="E95" s="2" t="s">
        <v>179</v>
      </c>
      <c r="F95" s="2" t="s">
        <v>129</v>
      </c>
      <c r="G95" s="3">
        <v>20</v>
      </c>
      <c r="H95" s="3">
        <v>19</v>
      </c>
      <c r="I95" s="28">
        <v>0.95</v>
      </c>
    </row>
    <row r="96" spans="1:9">
      <c r="A96" s="2" t="s">
        <v>3</v>
      </c>
      <c r="B96" s="3">
        <v>7993492</v>
      </c>
      <c r="C96" s="2" t="s">
        <v>164</v>
      </c>
      <c r="D96" s="2" t="s">
        <v>178</v>
      </c>
      <c r="E96" s="2" t="s">
        <v>179</v>
      </c>
      <c r="F96" s="2" t="s">
        <v>132</v>
      </c>
      <c r="G96" s="3">
        <v>22</v>
      </c>
      <c r="H96" s="3">
        <v>22</v>
      </c>
      <c r="I96" s="28">
        <v>1</v>
      </c>
    </row>
    <row r="97" spans="1:9">
      <c r="A97" s="2" t="s">
        <v>4</v>
      </c>
      <c r="B97" s="3">
        <v>6794521</v>
      </c>
      <c r="C97" s="2" t="s">
        <v>180</v>
      </c>
      <c r="D97" s="2" t="s">
        <v>181</v>
      </c>
      <c r="E97" s="2" t="s">
        <v>182</v>
      </c>
      <c r="F97" s="2" t="s">
        <v>98</v>
      </c>
      <c r="G97" s="3">
        <v>27</v>
      </c>
      <c r="H97" s="3">
        <v>27</v>
      </c>
      <c r="I97" s="28">
        <v>1</v>
      </c>
    </row>
    <row r="98" spans="1:9">
      <c r="A98" s="2" t="s">
        <v>4</v>
      </c>
      <c r="B98" s="3">
        <v>5251345</v>
      </c>
      <c r="C98" s="2" t="s">
        <v>166</v>
      </c>
      <c r="D98" s="2" t="s">
        <v>181</v>
      </c>
      <c r="E98" s="2" t="s">
        <v>182</v>
      </c>
      <c r="F98" s="2" t="s">
        <v>100</v>
      </c>
      <c r="G98" s="3">
        <v>25</v>
      </c>
      <c r="H98" s="3">
        <v>25</v>
      </c>
      <c r="I98" s="28">
        <v>1</v>
      </c>
    </row>
    <row r="99" spans="1:9">
      <c r="A99" s="2" t="s">
        <v>4</v>
      </c>
      <c r="B99" s="3">
        <v>5251345</v>
      </c>
      <c r="C99" s="2" t="s">
        <v>166</v>
      </c>
      <c r="D99" s="2" t="s">
        <v>181</v>
      </c>
      <c r="E99" s="2" t="s">
        <v>182</v>
      </c>
      <c r="F99" s="2" t="s">
        <v>110</v>
      </c>
      <c r="G99" s="3">
        <v>25</v>
      </c>
      <c r="H99" s="3">
        <v>25</v>
      </c>
      <c r="I99" s="28">
        <v>1</v>
      </c>
    </row>
    <row r="100" spans="1:9">
      <c r="A100" s="2" t="s">
        <v>3</v>
      </c>
      <c r="B100" s="3">
        <v>5144645</v>
      </c>
      <c r="C100" s="2" t="s">
        <v>159</v>
      </c>
      <c r="D100" s="2" t="s">
        <v>181</v>
      </c>
      <c r="E100" s="2" t="s">
        <v>183</v>
      </c>
      <c r="F100" s="2" t="s">
        <v>90</v>
      </c>
      <c r="G100" s="3">
        <v>25</v>
      </c>
      <c r="H100" s="3">
        <v>25</v>
      </c>
      <c r="I100" s="28">
        <v>1</v>
      </c>
    </row>
    <row r="101" spans="1:9">
      <c r="A101" s="2" t="s">
        <v>4</v>
      </c>
      <c r="B101" s="3">
        <v>5251345</v>
      </c>
      <c r="C101" s="2" t="s">
        <v>166</v>
      </c>
      <c r="D101" s="2" t="s">
        <v>181</v>
      </c>
      <c r="E101" s="2" t="s">
        <v>183</v>
      </c>
      <c r="F101" s="2" t="s">
        <v>98</v>
      </c>
      <c r="G101" s="3">
        <v>25</v>
      </c>
      <c r="H101" s="3">
        <v>25</v>
      </c>
      <c r="I101" s="28">
        <v>1</v>
      </c>
    </row>
    <row r="102" spans="1:9">
      <c r="A102" s="2" t="s">
        <v>4</v>
      </c>
      <c r="B102" s="3">
        <v>5291503</v>
      </c>
      <c r="C102" s="2" t="s">
        <v>184</v>
      </c>
      <c r="D102" s="2" t="s">
        <v>181</v>
      </c>
      <c r="E102" s="2" t="s">
        <v>185</v>
      </c>
      <c r="F102" s="2" t="s">
        <v>98</v>
      </c>
      <c r="G102" s="3">
        <v>25</v>
      </c>
      <c r="H102" s="3">
        <v>25</v>
      </c>
      <c r="I102" s="28">
        <v>1</v>
      </c>
    </row>
    <row r="103" spans="1:9">
      <c r="A103" s="2" t="s">
        <v>4</v>
      </c>
      <c r="B103" s="3">
        <v>1219315</v>
      </c>
      <c r="C103" s="2" t="s">
        <v>186</v>
      </c>
      <c r="D103" s="2" t="s">
        <v>181</v>
      </c>
      <c r="E103" s="2" t="s">
        <v>185</v>
      </c>
      <c r="F103" s="2" t="s">
        <v>100</v>
      </c>
      <c r="G103" s="3">
        <v>25</v>
      </c>
      <c r="H103" s="3">
        <v>25</v>
      </c>
      <c r="I103" s="28">
        <v>1</v>
      </c>
    </row>
    <row r="104" spans="1:9">
      <c r="A104" s="2" t="s">
        <v>4</v>
      </c>
      <c r="B104" s="3">
        <v>2514125</v>
      </c>
      <c r="C104" s="2" t="s">
        <v>187</v>
      </c>
      <c r="D104" s="2" t="s">
        <v>181</v>
      </c>
      <c r="E104" s="2" t="s">
        <v>185</v>
      </c>
      <c r="F104" s="2" t="s">
        <v>110</v>
      </c>
      <c r="G104" s="3">
        <v>25</v>
      </c>
      <c r="H104" s="3">
        <v>25</v>
      </c>
      <c r="I104" s="28">
        <v>1</v>
      </c>
    </row>
    <row r="105" spans="1:9">
      <c r="A105" s="2" t="s">
        <v>4</v>
      </c>
      <c r="B105" s="3">
        <v>2514125</v>
      </c>
      <c r="C105" s="2" t="s">
        <v>187</v>
      </c>
      <c r="D105" s="2" t="s">
        <v>181</v>
      </c>
      <c r="E105" s="2" t="s">
        <v>188</v>
      </c>
      <c r="F105" s="2" t="s">
        <v>98</v>
      </c>
      <c r="G105" s="3">
        <v>25</v>
      </c>
      <c r="H105" s="3">
        <v>25</v>
      </c>
      <c r="I105" s="28">
        <v>1</v>
      </c>
    </row>
    <row r="106" spans="1:9">
      <c r="A106" s="2" t="s">
        <v>4</v>
      </c>
      <c r="B106" s="3">
        <v>1219315</v>
      </c>
      <c r="C106" s="2" t="s">
        <v>186</v>
      </c>
      <c r="D106" s="2" t="s">
        <v>181</v>
      </c>
      <c r="E106" s="2" t="s">
        <v>188</v>
      </c>
      <c r="F106" s="2" t="s">
        <v>100</v>
      </c>
      <c r="G106" s="3">
        <v>25</v>
      </c>
      <c r="H106" s="3">
        <v>25</v>
      </c>
      <c r="I106" s="28">
        <v>1</v>
      </c>
    </row>
    <row r="107" spans="1:9">
      <c r="A107" s="2" t="s">
        <v>4</v>
      </c>
      <c r="B107" s="3">
        <v>5291503</v>
      </c>
      <c r="C107" s="2" t="s">
        <v>184</v>
      </c>
      <c r="D107" s="2" t="s">
        <v>181</v>
      </c>
      <c r="E107" s="2" t="s">
        <v>188</v>
      </c>
      <c r="F107" s="2" t="s">
        <v>110</v>
      </c>
      <c r="G107" s="3">
        <v>25</v>
      </c>
      <c r="H107" s="3">
        <v>25</v>
      </c>
      <c r="I107" s="28">
        <v>1</v>
      </c>
    </row>
    <row r="108" spans="1:9">
      <c r="A108" s="2" t="s">
        <v>4</v>
      </c>
      <c r="B108" s="3">
        <v>2514125</v>
      </c>
      <c r="C108" s="2" t="s">
        <v>187</v>
      </c>
      <c r="D108" s="2" t="s">
        <v>181</v>
      </c>
      <c r="E108" s="2" t="s">
        <v>188</v>
      </c>
      <c r="F108" s="2" t="s">
        <v>134</v>
      </c>
      <c r="G108" s="3">
        <v>25</v>
      </c>
      <c r="H108" s="3">
        <v>25</v>
      </c>
      <c r="I108" s="28">
        <v>1</v>
      </c>
    </row>
    <row r="109" spans="1:9">
      <c r="A109" s="2" t="s">
        <v>4</v>
      </c>
      <c r="B109" s="3">
        <v>1219315</v>
      </c>
      <c r="C109" s="2" t="s">
        <v>186</v>
      </c>
      <c r="D109" s="2" t="s">
        <v>181</v>
      </c>
      <c r="E109" s="2" t="s">
        <v>188</v>
      </c>
      <c r="F109" s="2" t="s">
        <v>136</v>
      </c>
      <c r="G109" s="3">
        <v>25</v>
      </c>
      <c r="H109" s="3">
        <v>25</v>
      </c>
      <c r="I109" s="28">
        <v>1</v>
      </c>
    </row>
    <row r="110" spans="1:9">
      <c r="A110" s="2" t="s">
        <v>3</v>
      </c>
      <c r="B110" s="3">
        <v>7424602</v>
      </c>
      <c r="C110" s="2" t="s">
        <v>156</v>
      </c>
      <c r="D110" s="2" t="s">
        <v>181</v>
      </c>
      <c r="E110" s="2" t="s">
        <v>189</v>
      </c>
      <c r="F110" s="2" t="s">
        <v>90</v>
      </c>
      <c r="G110" s="3">
        <v>22</v>
      </c>
      <c r="H110" s="3">
        <v>22</v>
      </c>
      <c r="I110" s="28">
        <v>1</v>
      </c>
    </row>
    <row r="111" spans="1:9">
      <c r="A111" s="2" t="s">
        <v>3</v>
      </c>
      <c r="B111" s="3">
        <v>7424602</v>
      </c>
      <c r="C111" s="2" t="s">
        <v>156</v>
      </c>
      <c r="D111" s="2" t="s">
        <v>181</v>
      </c>
      <c r="E111" s="2" t="s">
        <v>189</v>
      </c>
      <c r="F111" s="2" t="s">
        <v>91</v>
      </c>
      <c r="G111" s="3">
        <v>21</v>
      </c>
      <c r="H111" s="3">
        <v>21</v>
      </c>
      <c r="I111" s="28">
        <v>1</v>
      </c>
    </row>
    <row r="112" spans="1:9">
      <c r="A112" s="2" t="s">
        <v>3</v>
      </c>
      <c r="B112" s="3">
        <v>7424602</v>
      </c>
      <c r="C112" s="2" t="s">
        <v>156</v>
      </c>
      <c r="D112" s="2" t="s">
        <v>181</v>
      </c>
      <c r="E112" s="2" t="s">
        <v>189</v>
      </c>
      <c r="F112" s="2" t="s">
        <v>129</v>
      </c>
      <c r="G112" s="3">
        <v>20</v>
      </c>
      <c r="H112" s="3">
        <v>19</v>
      </c>
      <c r="I112" s="28">
        <v>0.95</v>
      </c>
    </row>
    <row r="113" spans="1:9">
      <c r="A113" s="2" t="s">
        <v>3</v>
      </c>
      <c r="B113" s="3">
        <v>5144645</v>
      </c>
      <c r="C113" s="2" t="s">
        <v>159</v>
      </c>
      <c r="D113" s="2" t="s">
        <v>181</v>
      </c>
      <c r="E113" s="2" t="s">
        <v>189</v>
      </c>
      <c r="F113" s="2" t="s">
        <v>131</v>
      </c>
      <c r="G113" s="3">
        <v>21</v>
      </c>
      <c r="H113" s="3">
        <v>21</v>
      </c>
      <c r="I113" s="28">
        <v>1</v>
      </c>
    </row>
    <row r="114" spans="1:9">
      <c r="A114" s="2" t="s">
        <v>4</v>
      </c>
      <c r="B114" s="3">
        <v>5251345</v>
      </c>
      <c r="C114" s="2" t="s">
        <v>166</v>
      </c>
      <c r="D114" s="2" t="s">
        <v>181</v>
      </c>
      <c r="E114" s="2" t="s">
        <v>189</v>
      </c>
      <c r="F114" s="2" t="s">
        <v>98</v>
      </c>
      <c r="G114" s="3">
        <v>25</v>
      </c>
      <c r="H114" s="3">
        <v>25</v>
      </c>
      <c r="I114" s="28">
        <v>1</v>
      </c>
    </row>
    <row r="115" spans="1:9">
      <c r="A115" s="2" t="s">
        <v>4</v>
      </c>
      <c r="B115" s="3">
        <v>9633567</v>
      </c>
      <c r="C115" s="2" t="s">
        <v>190</v>
      </c>
      <c r="D115" s="2" t="s">
        <v>191</v>
      </c>
      <c r="E115" s="2" t="s">
        <v>109</v>
      </c>
      <c r="F115" s="2" t="s">
        <v>98</v>
      </c>
      <c r="G115" s="3">
        <v>25</v>
      </c>
      <c r="H115" s="3">
        <v>25</v>
      </c>
      <c r="I115" s="28">
        <v>1</v>
      </c>
    </row>
    <row r="116" spans="1:9">
      <c r="A116" s="2" t="s">
        <v>4</v>
      </c>
      <c r="B116" s="3">
        <v>9633567</v>
      </c>
      <c r="C116" s="2" t="s">
        <v>190</v>
      </c>
      <c r="D116" s="2" t="s">
        <v>191</v>
      </c>
      <c r="E116" s="2" t="s">
        <v>109</v>
      </c>
      <c r="F116" s="2" t="s">
        <v>100</v>
      </c>
      <c r="G116" s="3">
        <v>25</v>
      </c>
      <c r="H116" s="3">
        <v>25</v>
      </c>
      <c r="I116" s="28">
        <v>1</v>
      </c>
    </row>
    <row r="117" spans="1:9">
      <c r="A117" s="2" t="s">
        <v>3</v>
      </c>
      <c r="B117" s="3">
        <v>2554813</v>
      </c>
      <c r="C117" s="2" t="s">
        <v>192</v>
      </c>
      <c r="D117" s="2" t="s">
        <v>193</v>
      </c>
      <c r="E117" s="2" t="s">
        <v>194</v>
      </c>
      <c r="F117" s="2" t="s">
        <v>90</v>
      </c>
      <c r="G117" s="3">
        <v>27</v>
      </c>
      <c r="H117" s="3">
        <v>25</v>
      </c>
      <c r="I117" s="28">
        <v>0.92592592592592593</v>
      </c>
    </row>
    <row r="118" spans="1:9">
      <c r="A118" s="2" t="s">
        <v>4</v>
      </c>
      <c r="B118" s="3">
        <v>2554813</v>
      </c>
      <c r="C118" s="2" t="s">
        <v>192</v>
      </c>
      <c r="D118" s="2" t="s">
        <v>193</v>
      </c>
      <c r="E118" s="2" t="s">
        <v>194</v>
      </c>
      <c r="F118" s="2" t="s">
        <v>98</v>
      </c>
      <c r="G118" s="3">
        <v>33</v>
      </c>
      <c r="H118" s="3">
        <v>33</v>
      </c>
      <c r="I118" s="28">
        <v>1</v>
      </c>
    </row>
    <row r="119" spans="1:9">
      <c r="A119" s="2" t="s">
        <v>4</v>
      </c>
      <c r="B119" s="3">
        <v>7744437</v>
      </c>
      <c r="C119" s="2" t="s">
        <v>195</v>
      </c>
      <c r="D119" s="2" t="s">
        <v>193</v>
      </c>
      <c r="E119" s="2" t="s">
        <v>196</v>
      </c>
      <c r="F119" s="2" t="s">
        <v>98</v>
      </c>
      <c r="G119" s="3">
        <v>35</v>
      </c>
      <c r="H119" s="3">
        <v>35</v>
      </c>
      <c r="I119" s="28">
        <v>1</v>
      </c>
    </row>
    <row r="120" spans="1:9">
      <c r="A120" s="2" t="s">
        <v>3</v>
      </c>
      <c r="B120" s="3">
        <v>2554813</v>
      </c>
      <c r="C120" s="2" t="s">
        <v>192</v>
      </c>
      <c r="D120" s="2" t="s">
        <v>193</v>
      </c>
      <c r="E120" s="2" t="s">
        <v>197</v>
      </c>
      <c r="F120" s="2" t="s">
        <v>90</v>
      </c>
      <c r="G120" s="3">
        <v>24</v>
      </c>
      <c r="H120" s="3">
        <v>24</v>
      </c>
      <c r="I120" s="28">
        <v>1</v>
      </c>
    </row>
    <row r="121" spans="1:9">
      <c r="A121" s="2" t="s">
        <v>4</v>
      </c>
      <c r="B121" s="3">
        <v>7744437</v>
      </c>
      <c r="C121" s="2" t="s">
        <v>195</v>
      </c>
      <c r="D121" s="2" t="s">
        <v>193</v>
      </c>
      <c r="E121" s="2" t="s">
        <v>197</v>
      </c>
      <c r="F121" s="2" t="s">
        <v>98</v>
      </c>
      <c r="G121" s="3">
        <v>35</v>
      </c>
      <c r="H121" s="3">
        <v>35</v>
      </c>
      <c r="I121" s="28">
        <v>1</v>
      </c>
    </row>
    <row r="122" spans="1:9">
      <c r="A122" s="2" t="s">
        <v>3</v>
      </c>
      <c r="B122" s="3">
        <v>8721629</v>
      </c>
      <c r="C122" s="2" t="s">
        <v>198</v>
      </c>
      <c r="D122" s="2" t="s">
        <v>193</v>
      </c>
      <c r="E122" s="2" t="s">
        <v>199</v>
      </c>
      <c r="F122" s="2" t="s">
        <v>90</v>
      </c>
      <c r="G122" s="3">
        <v>11</v>
      </c>
      <c r="H122" s="3">
        <v>11</v>
      </c>
      <c r="I122" s="28">
        <v>1</v>
      </c>
    </row>
    <row r="123" spans="1:9">
      <c r="A123" s="2" t="s">
        <v>3</v>
      </c>
      <c r="B123" s="3">
        <v>2554813</v>
      </c>
      <c r="C123" s="2" t="s">
        <v>192</v>
      </c>
      <c r="D123" s="2" t="s">
        <v>193</v>
      </c>
      <c r="E123" s="2" t="s">
        <v>200</v>
      </c>
      <c r="F123" s="2" t="s">
        <v>90</v>
      </c>
      <c r="G123" s="3">
        <v>24</v>
      </c>
      <c r="H123" s="3">
        <v>18</v>
      </c>
      <c r="I123" s="28">
        <v>0.75</v>
      </c>
    </row>
    <row r="124" spans="1:9">
      <c r="A124" s="2" t="s">
        <v>3</v>
      </c>
      <c r="B124" s="3">
        <v>2554813</v>
      </c>
      <c r="C124" s="2" t="s">
        <v>192</v>
      </c>
      <c r="D124" s="2" t="s">
        <v>193</v>
      </c>
      <c r="E124" s="2" t="s">
        <v>201</v>
      </c>
      <c r="F124" s="2" t="s">
        <v>90</v>
      </c>
      <c r="G124" s="3">
        <v>30</v>
      </c>
      <c r="H124" s="3">
        <v>29</v>
      </c>
      <c r="I124" s="28">
        <v>0.96666666666666667</v>
      </c>
    </row>
    <row r="125" spans="1:9">
      <c r="A125" s="2" t="s">
        <v>3</v>
      </c>
      <c r="B125" s="3">
        <v>3265740</v>
      </c>
      <c r="C125" s="2" t="s">
        <v>202</v>
      </c>
      <c r="D125" s="2" t="s">
        <v>203</v>
      </c>
      <c r="E125" s="2" t="s">
        <v>105</v>
      </c>
      <c r="F125" s="2" t="s">
        <v>90</v>
      </c>
      <c r="G125" s="3">
        <v>26</v>
      </c>
      <c r="H125" s="3">
        <v>26</v>
      </c>
      <c r="I125" s="28">
        <v>1</v>
      </c>
    </row>
    <row r="126" spans="1:9">
      <c r="A126" s="2" t="s">
        <v>3</v>
      </c>
      <c r="B126" s="3">
        <v>3265740</v>
      </c>
      <c r="C126" s="2" t="s">
        <v>202</v>
      </c>
      <c r="D126" s="2" t="s">
        <v>203</v>
      </c>
      <c r="E126" s="2" t="s">
        <v>105</v>
      </c>
      <c r="F126" s="2" t="s">
        <v>91</v>
      </c>
      <c r="G126" s="3">
        <v>27</v>
      </c>
      <c r="H126" s="3">
        <v>27</v>
      </c>
      <c r="I126" s="28">
        <v>1</v>
      </c>
    </row>
    <row r="127" spans="1:9">
      <c r="A127" s="2" t="s">
        <v>3</v>
      </c>
      <c r="B127" s="3">
        <v>3265740</v>
      </c>
      <c r="C127" s="2" t="s">
        <v>202</v>
      </c>
      <c r="D127" s="2" t="s">
        <v>203</v>
      </c>
      <c r="E127" s="2" t="s">
        <v>204</v>
      </c>
      <c r="F127" s="2" t="s">
        <v>90</v>
      </c>
      <c r="G127" s="3">
        <v>21</v>
      </c>
      <c r="H127" s="3">
        <v>21</v>
      </c>
      <c r="I127" s="28">
        <v>1</v>
      </c>
    </row>
    <row r="128" spans="1:9">
      <c r="A128" s="2" t="s">
        <v>3</v>
      </c>
      <c r="B128" s="3">
        <v>3997011</v>
      </c>
      <c r="C128" s="2" t="s">
        <v>205</v>
      </c>
      <c r="D128" s="2" t="s">
        <v>203</v>
      </c>
      <c r="E128" s="2" t="s">
        <v>206</v>
      </c>
      <c r="F128" s="2" t="s">
        <v>90</v>
      </c>
      <c r="G128" s="3">
        <v>28</v>
      </c>
      <c r="H128" s="3">
        <v>28</v>
      </c>
      <c r="I128" s="28">
        <v>1</v>
      </c>
    </row>
    <row r="129" spans="1:9">
      <c r="A129" s="2" t="s">
        <v>4</v>
      </c>
      <c r="B129" s="3">
        <v>3265740</v>
      </c>
      <c r="C129" s="2" t="s">
        <v>202</v>
      </c>
      <c r="D129" s="2" t="s">
        <v>203</v>
      </c>
      <c r="E129" s="2" t="s">
        <v>207</v>
      </c>
      <c r="F129" s="2" t="s">
        <v>98</v>
      </c>
      <c r="G129" s="3">
        <v>27</v>
      </c>
      <c r="H129" s="3">
        <v>27</v>
      </c>
      <c r="I129" s="28">
        <v>1</v>
      </c>
    </row>
    <row r="130" spans="1:9">
      <c r="A130" s="2" t="s">
        <v>3</v>
      </c>
      <c r="B130" s="3">
        <v>7048821</v>
      </c>
      <c r="C130" s="2" t="s">
        <v>128</v>
      </c>
      <c r="D130" s="2" t="s">
        <v>208</v>
      </c>
      <c r="E130" s="2" t="s">
        <v>173</v>
      </c>
      <c r="F130" s="2" t="s">
        <v>90</v>
      </c>
      <c r="G130" s="3">
        <v>26</v>
      </c>
      <c r="H130" s="3">
        <v>26</v>
      </c>
      <c r="I130" s="28">
        <v>1</v>
      </c>
    </row>
    <row r="131" spans="1:9">
      <c r="A131" s="2" t="s">
        <v>3</v>
      </c>
      <c r="B131" s="3">
        <v>7048821</v>
      </c>
      <c r="C131" s="2" t="s">
        <v>128</v>
      </c>
      <c r="D131" s="2" t="s">
        <v>208</v>
      </c>
      <c r="E131" s="2" t="s">
        <v>173</v>
      </c>
      <c r="F131" s="2" t="s">
        <v>91</v>
      </c>
      <c r="G131" s="3">
        <v>25</v>
      </c>
      <c r="H131" s="3">
        <v>25</v>
      </c>
      <c r="I131" s="28">
        <v>1</v>
      </c>
    </row>
    <row r="132" spans="1:9">
      <c r="A132" s="2" t="s">
        <v>3</v>
      </c>
      <c r="B132" s="3">
        <v>7084370</v>
      </c>
      <c r="C132" s="2" t="s">
        <v>121</v>
      </c>
      <c r="D132" s="2" t="s">
        <v>208</v>
      </c>
      <c r="E132" s="2" t="s">
        <v>93</v>
      </c>
      <c r="F132" s="2" t="s">
        <v>90</v>
      </c>
      <c r="G132" s="3">
        <v>25</v>
      </c>
      <c r="H132" s="3">
        <v>25</v>
      </c>
      <c r="I132" s="28">
        <v>1</v>
      </c>
    </row>
    <row r="133" spans="1:9">
      <c r="A133" s="2" t="s">
        <v>3</v>
      </c>
      <c r="B133" s="3">
        <v>3428227</v>
      </c>
      <c r="C133" s="2" t="s">
        <v>130</v>
      </c>
      <c r="D133" s="2" t="s">
        <v>208</v>
      </c>
      <c r="E133" s="2" t="s">
        <v>209</v>
      </c>
      <c r="F133" s="2" t="s">
        <v>90</v>
      </c>
      <c r="G133" s="3">
        <v>26</v>
      </c>
      <c r="H133" s="3">
        <v>26</v>
      </c>
      <c r="I133" s="28">
        <v>1</v>
      </c>
    </row>
    <row r="134" spans="1:9">
      <c r="A134" s="2" t="s">
        <v>3</v>
      </c>
      <c r="B134" s="3">
        <v>3428227</v>
      </c>
      <c r="C134" s="2" t="s">
        <v>130</v>
      </c>
      <c r="D134" s="2" t="s">
        <v>208</v>
      </c>
      <c r="E134" s="2" t="s">
        <v>120</v>
      </c>
      <c r="F134" s="2" t="s">
        <v>90</v>
      </c>
      <c r="G134" s="3">
        <v>25</v>
      </c>
      <c r="H134" s="3">
        <v>16</v>
      </c>
      <c r="I134" s="28">
        <v>0.64</v>
      </c>
    </row>
    <row r="135" spans="1:9">
      <c r="A135" s="2" t="s">
        <v>3</v>
      </c>
      <c r="B135" s="3">
        <v>3428227</v>
      </c>
      <c r="C135" s="2" t="s">
        <v>130</v>
      </c>
      <c r="D135" s="2" t="s">
        <v>208</v>
      </c>
      <c r="E135" s="2" t="s">
        <v>210</v>
      </c>
      <c r="F135" s="2" t="s">
        <v>90</v>
      </c>
      <c r="G135" s="3">
        <v>10</v>
      </c>
      <c r="H135" s="3">
        <v>10</v>
      </c>
      <c r="I135" s="28">
        <v>1</v>
      </c>
    </row>
    <row r="136" spans="1:9">
      <c r="A136" s="2" t="s">
        <v>3</v>
      </c>
      <c r="B136" s="3">
        <v>3428227</v>
      </c>
      <c r="C136" s="2" t="s">
        <v>130</v>
      </c>
      <c r="D136" s="2" t="s">
        <v>208</v>
      </c>
      <c r="E136" s="2" t="s">
        <v>210</v>
      </c>
      <c r="F136" s="2" t="s">
        <v>91</v>
      </c>
      <c r="G136" s="3">
        <v>10</v>
      </c>
      <c r="H136" s="3">
        <v>10</v>
      </c>
      <c r="I136" s="28">
        <v>1</v>
      </c>
    </row>
    <row r="137" spans="1:9">
      <c r="A137" s="2" t="s">
        <v>3</v>
      </c>
      <c r="B137" s="3">
        <v>4931139</v>
      </c>
      <c r="C137" s="2" t="s">
        <v>211</v>
      </c>
      <c r="D137" s="2" t="s">
        <v>212</v>
      </c>
      <c r="E137" s="2" t="s">
        <v>146</v>
      </c>
      <c r="F137" s="2" t="s">
        <v>90</v>
      </c>
      <c r="G137" s="3">
        <v>25</v>
      </c>
      <c r="H137" s="3">
        <v>25</v>
      </c>
      <c r="I137" s="28">
        <v>1</v>
      </c>
    </row>
    <row r="138" spans="1:9">
      <c r="A138" s="2" t="s">
        <v>3</v>
      </c>
      <c r="B138" s="3">
        <v>3255568</v>
      </c>
      <c r="C138" s="2" t="s">
        <v>213</v>
      </c>
      <c r="D138" s="2" t="s">
        <v>212</v>
      </c>
      <c r="E138" s="2" t="s">
        <v>93</v>
      </c>
      <c r="F138" s="2" t="s">
        <v>90</v>
      </c>
      <c r="G138" s="3">
        <v>25</v>
      </c>
      <c r="H138" s="3">
        <v>25</v>
      </c>
      <c r="I138" s="28">
        <v>1</v>
      </c>
    </row>
    <row r="139" spans="1:9">
      <c r="A139" s="2" t="s">
        <v>3</v>
      </c>
      <c r="B139" s="3">
        <v>1442781</v>
      </c>
      <c r="C139" s="2" t="s">
        <v>214</v>
      </c>
      <c r="D139" s="2" t="s">
        <v>212</v>
      </c>
      <c r="E139" s="2" t="s">
        <v>215</v>
      </c>
      <c r="F139" s="2" t="s">
        <v>90</v>
      </c>
      <c r="G139" s="3">
        <v>22</v>
      </c>
      <c r="H139" s="3">
        <v>22</v>
      </c>
      <c r="I139" s="28">
        <v>1</v>
      </c>
    </row>
    <row r="140" spans="1:9">
      <c r="A140" s="2" t="s">
        <v>3</v>
      </c>
      <c r="B140" s="3">
        <v>2478576</v>
      </c>
      <c r="C140" s="2" t="s">
        <v>216</v>
      </c>
      <c r="D140" s="2" t="s">
        <v>217</v>
      </c>
      <c r="E140" s="2" t="s">
        <v>207</v>
      </c>
      <c r="F140" s="2" t="s">
        <v>90</v>
      </c>
      <c r="G140" s="3">
        <v>15</v>
      </c>
      <c r="H140" s="3">
        <v>14</v>
      </c>
      <c r="I140" s="28">
        <v>0.93333333333333335</v>
      </c>
    </row>
    <row r="141" spans="1:9">
      <c r="A141" s="2" t="s">
        <v>3</v>
      </c>
      <c r="B141" s="3">
        <v>2478576</v>
      </c>
      <c r="C141" s="2" t="s">
        <v>216</v>
      </c>
      <c r="D141" s="2" t="s">
        <v>217</v>
      </c>
      <c r="E141" s="2" t="s">
        <v>207</v>
      </c>
      <c r="F141" s="2" t="s">
        <v>91</v>
      </c>
      <c r="G141" s="3">
        <v>15</v>
      </c>
      <c r="H141" s="3">
        <v>15</v>
      </c>
      <c r="I141" s="28">
        <v>1</v>
      </c>
    </row>
    <row r="142" spans="1:9">
      <c r="A142" s="2" t="s">
        <v>3</v>
      </c>
      <c r="B142" s="3">
        <v>6170321</v>
      </c>
      <c r="C142" s="2" t="s">
        <v>218</v>
      </c>
      <c r="D142" s="2" t="s">
        <v>217</v>
      </c>
      <c r="E142" s="2" t="s">
        <v>141</v>
      </c>
      <c r="F142" s="2" t="s">
        <v>90</v>
      </c>
      <c r="G142" s="3">
        <v>15</v>
      </c>
      <c r="H142" s="3">
        <v>15</v>
      </c>
      <c r="I142" s="28">
        <v>1</v>
      </c>
    </row>
    <row r="143" spans="1:9">
      <c r="A143" s="2" t="s">
        <v>3</v>
      </c>
      <c r="B143" s="3">
        <v>2478576</v>
      </c>
      <c r="C143" s="2" t="s">
        <v>216</v>
      </c>
      <c r="D143" s="2" t="s">
        <v>217</v>
      </c>
      <c r="E143" s="2" t="s">
        <v>209</v>
      </c>
      <c r="F143" s="2" t="s">
        <v>90</v>
      </c>
      <c r="G143" s="3">
        <v>20</v>
      </c>
      <c r="H143" s="3">
        <v>20</v>
      </c>
      <c r="I143" s="28">
        <v>1</v>
      </c>
    </row>
    <row r="144" spans="1:9">
      <c r="A144" s="2" t="s">
        <v>3</v>
      </c>
      <c r="B144" s="3">
        <v>6170321</v>
      </c>
      <c r="C144" s="2" t="s">
        <v>218</v>
      </c>
      <c r="D144" s="2" t="s">
        <v>217</v>
      </c>
      <c r="E144" s="2" t="s">
        <v>219</v>
      </c>
      <c r="F144" s="2" t="s">
        <v>90</v>
      </c>
      <c r="G144" s="3">
        <v>15</v>
      </c>
      <c r="H144" s="3">
        <v>15</v>
      </c>
      <c r="I144" s="28">
        <v>1</v>
      </c>
    </row>
    <row r="145" spans="1:9">
      <c r="A145" s="2" t="s">
        <v>4</v>
      </c>
      <c r="B145" s="3">
        <v>7185931</v>
      </c>
      <c r="C145" s="2" t="s">
        <v>124</v>
      </c>
      <c r="D145" s="2" t="s">
        <v>220</v>
      </c>
      <c r="E145" s="2" t="s">
        <v>185</v>
      </c>
      <c r="F145" s="2" t="s">
        <v>100</v>
      </c>
      <c r="G145" s="3">
        <v>25</v>
      </c>
      <c r="H145" s="3">
        <v>25</v>
      </c>
      <c r="I145" s="28">
        <v>1</v>
      </c>
    </row>
    <row r="146" spans="1:9">
      <c r="A146" s="2" t="s">
        <v>4</v>
      </c>
      <c r="B146" s="3">
        <v>3123067</v>
      </c>
      <c r="C146" s="2" t="s">
        <v>221</v>
      </c>
      <c r="D146" s="2" t="s">
        <v>220</v>
      </c>
      <c r="E146" s="2" t="s">
        <v>188</v>
      </c>
      <c r="F146" s="2" t="s">
        <v>98</v>
      </c>
      <c r="G146" s="3">
        <v>25</v>
      </c>
      <c r="H146" s="3">
        <v>25</v>
      </c>
      <c r="I146" s="28">
        <v>1</v>
      </c>
    </row>
    <row r="147" spans="1:9">
      <c r="A147" s="2" t="s">
        <v>4</v>
      </c>
      <c r="B147" s="3">
        <v>3123067</v>
      </c>
      <c r="C147" s="2" t="s">
        <v>221</v>
      </c>
      <c r="D147" s="2" t="s">
        <v>220</v>
      </c>
      <c r="E147" s="2" t="s">
        <v>188</v>
      </c>
      <c r="F147" s="2" t="s">
        <v>100</v>
      </c>
      <c r="G147" s="3">
        <v>25</v>
      </c>
      <c r="H147" s="3">
        <v>25</v>
      </c>
      <c r="I147" s="28">
        <v>1</v>
      </c>
    </row>
    <row r="148" spans="1:9">
      <c r="A148" s="2" t="s">
        <v>4</v>
      </c>
      <c r="B148" s="3">
        <v>7185931</v>
      </c>
      <c r="C148" s="2" t="s">
        <v>124</v>
      </c>
      <c r="D148" s="2" t="s">
        <v>220</v>
      </c>
      <c r="E148" s="2" t="s">
        <v>188</v>
      </c>
      <c r="F148" s="2" t="s">
        <v>110</v>
      </c>
      <c r="G148" s="3">
        <v>25</v>
      </c>
      <c r="H148" s="3">
        <v>25</v>
      </c>
      <c r="I148" s="28">
        <v>1</v>
      </c>
    </row>
    <row r="149" spans="1:9">
      <c r="A149" s="2" t="s">
        <v>4</v>
      </c>
      <c r="B149" s="3">
        <v>7185931</v>
      </c>
      <c r="C149" s="2" t="s">
        <v>124</v>
      </c>
      <c r="D149" s="2" t="s">
        <v>220</v>
      </c>
      <c r="E149" s="2" t="s">
        <v>188</v>
      </c>
      <c r="F149" s="2" t="s">
        <v>134</v>
      </c>
      <c r="G149" s="3">
        <v>25</v>
      </c>
      <c r="H149" s="3">
        <v>25</v>
      </c>
      <c r="I149" s="28">
        <v>1</v>
      </c>
    </row>
    <row r="150" spans="1:9">
      <c r="A150" s="2" t="s">
        <v>4</v>
      </c>
      <c r="B150" s="3">
        <v>3123067</v>
      </c>
      <c r="C150" s="2" t="s">
        <v>221</v>
      </c>
      <c r="D150" s="2" t="s">
        <v>220</v>
      </c>
      <c r="E150" s="2" t="s">
        <v>188</v>
      </c>
      <c r="F150" s="2" t="s">
        <v>135</v>
      </c>
      <c r="G150" s="3">
        <v>25</v>
      </c>
      <c r="H150" s="3">
        <v>25</v>
      </c>
      <c r="I150" s="28">
        <v>1</v>
      </c>
    </row>
    <row r="151" spans="1:9">
      <c r="A151" s="2" t="s">
        <v>4</v>
      </c>
      <c r="B151" s="3">
        <v>3123067</v>
      </c>
      <c r="C151" s="2" t="s">
        <v>221</v>
      </c>
      <c r="D151" s="2" t="s">
        <v>220</v>
      </c>
      <c r="E151" s="2" t="s">
        <v>188</v>
      </c>
      <c r="F151" s="2" t="s">
        <v>136</v>
      </c>
      <c r="G151" s="3">
        <v>25</v>
      </c>
      <c r="H151" s="3">
        <v>25</v>
      </c>
      <c r="I151" s="28">
        <v>1</v>
      </c>
    </row>
    <row r="152" spans="1:9">
      <c r="A152" s="2" t="s">
        <v>4</v>
      </c>
      <c r="B152" s="3">
        <v>9146053</v>
      </c>
      <c r="C152" s="2" t="s">
        <v>222</v>
      </c>
      <c r="D152" s="2" t="s">
        <v>220</v>
      </c>
      <c r="E152" s="2" t="s">
        <v>223</v>
      </c>
      <c r="F152" s="2" t="s">
        <v>98</v>
      </c>
      <c r="G152" s="3">
        <v>27</v>
      </c>
      <c r="H152" s="3">
        <v>27</v>
      </c>
      <c r="I152" s="28">
        <v>1</v>
      </c>
    </row>
    <row r="153" spans="1:9">
      <c r="A153" s="2" t="s">
        <v>4</v>
      </c>
      <c r="B153" s="3">
        <v>5149784</v>
      </c>
      <c r="C153" s="2" t="s">
        <v>114</v>
      </c>
      <c r="D153" s="2" t="s">
        <v>220</v>
      </c>
      <c r="E153" s="2" t="s">
        <v>223</v>
      </c>
      <c r="F153" s="2" t="s">
        <v>100</v>
      </c>
      <c r="G153" s="3">
        <v>27</v>
      </c>
      <c r="H153" s="3">
        <v>27</v>
      </c>
      <c r="I153" s="28">
        <v>1</v>
      </c>
    </row>
    <row r="154" spans="1:9">
      <c r="A154" s="2" t="s">
        <v>3</v>
      </c>
      <c r="B154" s="3">
        <v>1183236</v>
      </c>
      <c r="C154" s="2" t="s">
        <v>224</v>
      </c>
      <c r="D154" s="2" t="s">
        <v>220</v>
      </c>
      <c r="E154" s="2" t="s">
        <v>225</v>
      </c>
      <c r="F154" s="2" t="s">
        <v>90</v>
      </c>
      <c r="G154" s="3">
        <v>26</v>
      </c>
      <c r="H154" s="3">
        <v>26</v>
      </c>
      <c r="I154" s="28">
        <v>1</v>
      </c>
    </row>
    <row r="155" spans="1:9">
      <c r="A155" s="2" t="s">
        <v>3</v>
      </c>
      <c r="B155" s="3">
        <v>924751</v>
      </c>
      <c r="C155" s="2" t="s">
        <v>226</v>
      </c>
      <c r="D155" s="2" t="s">
        <v>220</v>
      </c>
      <c r="E155" s="2" t="s">
        <v>225</v>
      </c>
      <c r="F155" s="2" t="s">
        <v>91</v>
      </c>
      <c r="G155" s="3">
        <v>25</v>
      </c>
      <c r="H155" s="3">
        <v>25</v>
      </c>
      <c r="I155" s="28">
        <v>1</v>
      </c>
    </row>
    <row r="156" spans="1:9">
      <c r="A156" s="2" t="s">
        <v>3</v>
      </c>
      <c r="B156" s="3">
        <v>924751</v>
      </c>
      <c r="C156" s="2" t="s">
        <v>226</v>
      </c>
      <c r="D156" s="2" t="s">
        <v>220</v>
      </c>
      <c r="E156" s="2" t="s">
        <v>189</v>
      </c>
      <c r="F156" s="2" t="s">
        <v>91</v>
      </c>
      <c r="G156" s="3">
        <v>27</v>
      </c>
      <c r="H156" s="3">
        <v>27</v>
      </c>
      <c r="I156" s="28">
        <v>1</v>
      </c>
    </row>
    <row r="157" spans="1:9">
      <c r="A157" s="2" t="s">
        <v>3</v>
      </c>
      <c r="B157" s="3">
        <v>1183236</v>
      </c>
      <c r="C157" s="2" t="s">
        <v>224</v>
      </c>
      <c r="D157" s="2" t="s">
        <v>220</v>
      </c>
      <c r="E157" s="2" t="s">
        <v>189</v>
      </c>
      <c r="F157" s="2" t="s">
        <v>129</v>
      </c>
      <c r="G157" s="3">
        <v>29</v>
      </c>
      <c r="H157" s="3">
        <v>28</v>
      </c>
      <c r="I157" s="28">
        <v>0.96551724137931039</v>
      </c>
    </row>
    <row r="158" spans="1:9">
      <c r="A158" s="2" t="s">
        <v>3</v>
      </c>
      <c r="B158" s="3">
        <v>1183236</v>
      </c>
      <c r="C158" s="2" t="s">
        <v>224</v>
      </c>
      <c r="D158" s="2" t="s">
        <v>220</v>
      </c>
      <c r="E158" s="2" t="s">
        <v>189</v>
      </c>
      <c r="F158" s="2" t="s">
        <v>131</v>
      </c>
      <c r="G158" s="3">
        <v>28</v>
      </c>
      <c r="H158" s="3">
        <v>28</v>
      </c>
      <c r="I158" s="28">
        <v>1</v>
      </c>
    </row>
    <row r="159" spans="1:9">
      <c r="A159" s="2" t="s">
        <v>4</v>
      </c>
      <c r="B159" s="3">
        <v>5048223</v>
      </c>
      <c r="C159" s="2" t="s">
        <v>116</v>
      </c>
      <c r="D159" s="2" t="s">
        <v>220</v>
      </c>
      <c r="E159" s="2" t="s">
        <v>189</v>
      </c>
      <c r="F159" s="2" t="s">
        <v>98</v>
      </c>
      <c r="G159" s="3">
        <v>25</v>
      </c>
      <c r="H159" s="3">
        <v>25</v>
      </c>
      <c r="I159" s="28">
        <v>1</v>
      </c>
    </row>
    <row r="160" spans="1:9">
      <c r="A160" s="2" t="s">
        <v>3</v>
      </c>
      <c r="B160" s="3">
        <v>2585223</v>
      </c>
      <c r="C160" s="2" t="s">
        <v>227</v>
      </c>
      <c r="D160" s="2" t="s">
        <v>220</v>
      </c>
      <c r="E160" s="2" t="s">
        <v>127</v>
      </c>
      <c r="F160" s="2" t="s">
        <v>90</v>
      </c>
      <c r="G160" s="3">
        <v>25</v>
      </c>
      <c r="H160" s="3">
        <v>22</v>
      </c>
      <c r="I160" s="28">
        <v>0.88</v>
      </c>
    </row>
    <row r="161" spans="1:9">
      <c r="A161" s="2" t="s">
        <v>3</v>
      </c>
      <c r="B161" s="3">
        <v>2585223</v>
      </c>
      <c r="C161" s="2" t="s">
        <v>227</v>
      </c>
      <c r="D161" s="2" t="s">
        <v>220</v>
      </c>
      <c r="E161" s="2" t="s">
        <v>127</v>
      </c>
      <c r="F161" s="2" t="s">
        <v>91</v>
      </c>
      <c r="G161" s="3">
        <v>29</v>
      </c>
      <c r="H161" s="3">
        <v>28</v>
      </c>
      <c r="I161" s="28">
        <v>0.96551724137931039</v>
      </c>
    </row>
    <row r="162" spans="1:9">
      <c r="A162" s="2" t="s">
        <v>3</v>
      </c>
      <c r="B162" s="3">
        <v>2585223</v>
      </c>
      <c r="C162" s="2" t="s">
        <v>227</v>
      </c>
      <c r="D162" s="2" t="s">
        <v>220</v>
      </c>
      <c r="E162" s="2" t="s">
        <v>127</v>
      </c>
      <c r="F162" s="2" t="s">
        <v>129</v>
      </c>
      <c r="G162" s="3">
        <v>29</v>
      </c>
      <c r="H162" s="3">
        <v>28</v>
      </c>
      <c r="I162" s="28">
        <v>0.96551724137931039</v>
      </c>
    </row>
    <row r="163" spans="1:9">
      <c r="A163" s="2" t="s">
        <v>3</v>
      </c>
      <c r="B163" s="3">
        <v>3361791</v>
      </c>
      <c r="C163" s="2" t="s">
        <v>228</v>
      </c>
      <c r="D163" s="2" t="s">
        <v>220</v>
      </c>
      <c r="E163" s="2" t="s">
        <v>127</v>
      </c>
      <c r="F163" s="2" t="s">
        <v>131</v>
      </c>
      <c r="G163" s="3">
        <v>28</v>
      </c>
      <c r="H163" s="3">
        <v>27</v>
      </c>
      <c r="I163" s="28">
        <v>0.9642857142857143</v>
      </c>
    </row>
    <row r="164" spans="1:9">
      <c r="A164" s="2" t="s">
        <v>3</v>
      </c>
      <c r="B164" s="3">
        <v>2585223</v>
      </c>
      <c r="C164" s="2" t="s">
        <v>227</v>
      </c>
      <c r="D164" s="2" t="s">
        <v>220</v>
      </c>
      <c r="E164" s="2" t="s">
        <v>127</v>
      </c>
      <c r="F164" s="2" t="s">
        <v>132</v>
      </c>
      <c r="G164" s="3">
        <v>26</v>
      </c>
      <c r="H164" s="3">
        <v>26</v>
      </c>
      <c r="I164" s="28">
        <v>1</v>
      </c>
    </row>
    <row r="165" spans="1:9">
      <c r="A165" s="2" t="s">
        <v>3</v>
      </c>
      <c r="B165" s="3">
        <v>924751</v>
      </c>
      <c r="C165" s="2" t="s">
        <v>226</v>
      </c>
      <c r="D165" s="2" t="s">
        <v>220</v>
      </c>
      <c r="E165" s="2" t="s">
        <v>127</v>
      </c>
      <c r="F165" s="2" t="s">
        <v>158</v>
      </c>
      <c r="G165" s="3">
        <v>27</v>
      </c>
      <c r="H165" s="3">
        <v>26</v>
      </c>
      <c r="I165" s="28">
        <v>0.96296296296296291</v>
      </c>
    </row>
    <row r="166" spans="1:9">
      <c r="A166" s="2" t="s">
        <v>3</v>
      </c>
      <c r="B166" s="3">
        <v>2412564</v>
      </c>
      <c r="C166" s="2" t="s">
        <v>229</v>
      </c>
      <c r="D166" s="2" t="s">
        <v>220</v>
      </c>
      <c r="E166" s="2" t="s">
        <v>127</v>
      </c>
      <c r="F166" s="2" t="s">
        <v>160</v>
      </c>
      <c r="G166" s="3">
        <v>25</v>
      </c>
      <c r="H166" s="3">
        <v>25</v>
      </c>
      <c r="I166" s="28">
        <v>1</v>
      </c>
    </row>
    <row r="167" spans="1:9">
      <c r="A167" s="2" t="s">
        <v>4</v>
      </c>
      <c r="B167" s="3">
        <v>4946662</v>
      </c>
      <c r="C167" s="2" t="s">
        <v>230</v>
      </c>
      <c r="D167" s="2" t="s">
        <v>220</v>
      </c>
      <c r="E167" s="2" t="s">
        <v>127</v>
      </c>
      <c r="F167" s="2" t="s">
        <v>98</v>
      </c>
      <c r="G167" s="3">
        <v>27</v>
      </c>
      <c r="H167" s="3">
        <v>27</v>
      </c>
      <c r="I167" s="28">
        <v>1</v>
      </c>
    </row>
    <row r="168" spans="1:9">
      <c r="A168" s="2" t="s">
        <v>4</v>
      </c>
      <c r="B168" s="3">
        <v>5048223</v>
      </c>
      <c r="C168" s="2" t="s">
        <v>116</v>
      </c>
      <c r="D168" s="2" t="s">
        <v>220</v>
      </c>
      <c r="E168" s="2" t="s">
        <v>127</v>
      </c>
      <c r="F168" s="2" t="s">
        <v>100</v>
      </c>
      <c r="G168" s="3">
        <v>27</v>
      </c>
      <c r="H168" s="3">
        <v>27</v>
      </c>
      <c r="I168" s="28">
        <v>1</v>
      </c>
    </row>
    <row r="169" spans="1:9">
      <c r="A169" s="2" t="s">
        <v>3</v>
      </c>
      <c r="B169" s="3">
        <v>3361791</v>
      </c>
      <c r="C169" s="2" t="s">
        <v>228</v>
      </c>
      <c r="D169" s="2" t="s">
        <v>220</v>
      </c>
      <c r="E169" s="2" t="s">
        <v>105</v>
      </c>
      <c r="F169" s="2" t="s">
        <v>90</v>
      </c>
      <c r="G169" s="3">
        <v>29</v>
      </c>
      <c r="H169" s="3">
        <v>29</v>
      </c>
      <c r="I169" s="28">
        <v>1</v>
      </c>
    </row>
    <row r="170" spans="1:9">
      <c r="A170" s="2" t="s">
        <v>3</v>
      </c>
      <c r="B170" s="3">
        <v>3361791</v>
      </c>
      <c r="C170" s="2" t="s">
        <v>228</v>
      </c>
      <c r="D170" s="2" t="s">
        <v>220</v>
      </c>
      <c r="E170" s="2" t="s">
        <v>105</v>
      </c>
      <c r="F170" s="2" t="s">
        <v>91</v>
      </c>
      <c r="G170" s="3">
        <v>28</v>
      </c>
      <c r="H170" s="3">
        <v>26</v>
      </c>
      <c r="I170" s="28">
        <v>0.9285714285714286</v>
      </c>
    </row>
    <row r="171" spans="1:9">
      <c r="A171" s="2" t="s">
        <v>3</v>
      </c>
      <c r="B171" s="3">
        <v>3361791</v>
      </c>
      <c r="C171" s="2" t="s">
        <v>228</v>
      </c>
      <c r="D171" s="2" t="s">
        <v>220</v>
      </c>
      <c r="E171" s="2" t="s">
        <v>105</v>
      </c>
      <c r="F171" s="2" t="s">
        <v>129</v>
      </c>
      <c r="G171" s="3">
        <v>31</v>
      </c>
      <c r="H171" s="3">
        <v>30</v>
      </c>
      <c r="I171" s="28">
        <v>0.967741935483871</v>
      </c>
    </row>
    <row r="172" spans="1:9">
      <c r="A172" s="2" t="s">
        <v>4</v>
      </c>
      <c r="B172" s="3">
        <v>9146053</v>
      </c>
      <c r="C172" s="2" t="s">
        <v>222</v>
      </c>
      <c r="D172" s="2" t="s">
        <v>220</v>
      </c>
      <c r="E172" s="2" t="s">
        <v>231</v>
      </c>
      <c r="F172" s="2" t="s">
        <v>98</v>
      </c>
      <c r="G172" s="3">
        <v>27</v>
      </c>
      <c r="H172" s="3">
        <v>27</v>
      </c>
      <c r="I172" s="28">
        <v>1</v>
      </c>
    </row>
    <row r="173" spans="1:9">
      <c r="A173" s="2" t="s">
        <v>3</v>
      </c>
      <c r="B173" s="3">
        <v>5357833</v>
      </c>
      <c r="C173" s="2" t="s">
        <v>232</v>
      </c>
      <c r="D173" s="2" t="s">
        <v>220</v>
      </c>
      <c r="E173" s="2" t="s">
        <v>233</v>
      </c>
      <c r="F173" s="2" t="s">
        <v>90</v>
      </c>
      <c r="G173" s="3">
        <v>28</v>
      </c>
      <c r="H173" s="3">
        <v>28</v>
      </c>
      <c r="I173" s="28">
        <v>1</v>
      </c>
    </row>
    <row r="174" spans="1:9">
      <c r="A174" s="2" t="s">
        <v>3</v>
      </c>
      <c r="B174" s="3">
        <v>5357833</v>
      </c>
      <c r="C174" s="2" t="s">
        <v>232</v>
      </c>
      <c r="D174" s="2" t="s">
        <v>220</v>
      </c>
      <c r="E174" s="2" t="s">
        <v>233</v>
      </c>
      <c r="F174" s="2" t="s">
        <v>91</v>
      </c>
      <c r="G174" s="3">
        <v>28</v>
      </c>
      <c r="H174" s="3">
        <v>28</v>
      </c>
      <c r="I174" s="28">
        <v>1</v>
      </c>
    </row>
    <row r="175" spans="1:9">
      <c r="A175" s="2" t="s">
        <v>3</v>
      </c>
      <c r="B175" s="3">
        <v>5357833</v>
      </c>
      <c r="C175" s="2" t="s">
        <v>232</v>
      </c>
      <c r="D175" s="2" t="s">
        <v>220</v>
      </c>
      <c r="E175" s="2" t="s">
        <v>233</v>
      </c>
      <c r="F175" s="2" t="s">
        <v>129</v>
      </c>
      <c r="G175" s="3">
        <v>28</v>
      </c>
      <c r="H175" s="3">
        <v>28</v>
      </c>
      <c r="I175" s="28">
        <v>1</v>
      </c>
    </row>
    <row r="176" spans="1:9">
      <c r="A176" s="2" t="s">
        <v>3</v>
      </c>
      <c r="B176" s="3">
        <v>8267553</v>
      </c>
      <c r="C176" s="2" t="s">
        <v>147</v>
      </c>
      <c r="D176" s="2" t="s">
        <v>234</v>
      </c>
      <c r="E176" s="2" t="s">
        <v>235</v>
      </c>
      <c r="F176" s="2" t="s">
        <v>90</v>
      </c>
      <c r="G176" s="3">
        <v>25</v>
      </c>
      <c r="H176" s="3">
        <v>24</v>
      </c>
      <c r="I176" s="28">
        <v>0.96</v>
      </c>
    </row>
    <row r="177" spans="1:9">
      <c r="A177" s="2" t="s">
        <v>3</v>
      </c>
      <c r="B177" s="3">
        <v>1920123</v>
      </c>
      <c r="C177" s="2" t="s">
        <v>236</v>
      </c>
      <c r="D177" s="2" t="s">
        <v>237</v>
      </c>
      <c r="E177" s="2" t="s">
        <v>105</v>
      </c>
      <c r="F177" s="2" t="s">
        <v>90</v>
      </c>
      <c r="G177" s="3">
        <v>20</v>
      </c>
      <c r="H177" s="3">
        <v>20</v>
      </c>
      <c r="I177" s="28">
        <v>1</v>
      </c>
    </row>
    <row r="178" spans="1:9">
      <c r="A178" s="2" t="s">
        <v>3</v>
      </c>
      <c r="B178" s="3">
        <v>1920123</v>
      </c>
      <c r="C178" s="2" t="s">
        <v>236</v>
      </c>
      <c r="D178" s="2" t="s">
        <v>237</v>
      </c>
      <c r="E178" s="2" t="s">
        <v>105</v>
      </c>
      <c r="F178" s="2" t="s">
        <v>91</v>
      </c>
      <c r="G178" s="3">
        <v>21</v>
      </c>
      <c r="H178" s="3">
        <v>19</v>
      </c>
      <c r="I178" s="28">
        <v>0.90476190476190477</v>
      </c>
    </row>
    <row r="179" spans="1:9">
      <c r="A179" s="2" t="s">
        <v>3</v>
      </c>
      <c r="B179" s="3">
        <v>1920123</v>
      </c>
      <c r="C179" s="2" t="s">
        <v>236</v>
      </c>
      <c r="D179" s="2" t="s">
        <v>237</v>
      </c>
      <c r="E179" s="2" t="s">
        <v>105</v>
      </c>
      <c r="F179" s="2" t="s">
        <v>129</v>
      </c>
      <c r="G179" s="3">
        <v>21</v>
      </c>
      <c r="H179" s="3">
        <v>21</v>
      </c>
      <c r="I179" s="28">
        <v>1</v>
      </c>
    </row>
    <row r="180" spans="1:9">
      <c r="A180" s="2" t="s">
        <v>3</v>
      </c>
      <c r="B180" s="3">
        <v>1920123</v>
      </c>
      <c r="C180" s="2" t="s">
        <v>236</v>
      </c>
      <c r="D180" s="2" t="s">
        <v>237</v>
      </c>
      <c r="E180" s="2" t="s">
        <v>105</v>
      </c>
      <c r="F180" s="2" t="s">
        <v>131</v>
      </c>
      <c r="G180" s="3">
        <v>22</v>
      </c>
      <c r="H180" s="3">
        <v>21</v>
      </c>
      <c r="I180" s="28">
        <v>0.95454545454545459</v>
      </c>
    </row>
    <row r="181" spans="1:9">
      <c r="A181" s="2" t="s">
        <v>3</v>
      </c>
      <c r="B181" s="3">
        <v>5373197</v>
      </c>
      <c r="C181" s="2" t="s">
        <v>238</v>
      </c>
      <c r="D181" s="2" t="s">
        <v>239</v>
      </c>
      <c r="E181" s="2" t="s">
        <v>127</v>
      </c>
      <c r="F181" s="2" t="s">
        <v>90</v>
      </c>
      <c r="G181" s="3">
        <v>21</v>
      </c>
      <c r="H181" s="3">
        <v>20</v>
      </c>
      <c r="I181" s="28">
        <v>0.95238095238095233</v>
      </c>
    </row>
    <row r="182" spans="1:9">
      <c r="A182" s="2" t="s">
        <v>3</v>
      </c>
      <c r="B182" s="3">
        <v>6830229</v>
      </c>
      <c r="C182" s="2" t="s">
        <v>240</v>
      </c>
      <c r="D182" s="2" t="s">
        <v>241</v>
      </c>
      <c r="E182" s="2" t="s">
        <v>105</v>
      </c>
      <c r="F182" s="2" t="s">
        <v>90</v>
      </c>
      <c r="G182" s="3">
        <v>29</v>
      </c>
      <c r="H182" s="3">
        <v>29</v>
      </c>
      <c r="I182" s="28">
        <v>1</v>
      </c>
    </row>
    <row r="183" spans="1:9">
      <c r="A183" s="2" t="s">
        <v>3</v>
      </c>
      <c r="B183" s="3">
        <v>6830229</v>
      </c>
      <c r="C183" s="2" t="s">
        <v>240</v>
      </c>
      <c r="D183" s="2" t="s">
        <v>241</v>
      </c>
      <c r="E183" s="2" t="s">
        <v>105</v>
      </c>
      <c r="F183" s="2" t="s">
        <v>91</v>
      </c>
      <c r="G183" s="3">
        <v>27</v>
      </c>
      <c r="H183" s="3">
        <v>27</v>
      </c>
      <c r="I183" s="28">
        <v>1</v>
      </c>
    </row>
    <row r="184" spans="1:9">
      <c r="A184" s="2" t="s">
        <v>3</v>
      </c>
      <c r="B184" s="3">
        <v>6830229</v>
      </c>
      <c r="C184" s="2" t="s">
        <v>240</v>
      </c>
      <c r="D184" s="2" t="s">
        <v>241</v>
      </c>
      <c r="E184" s="2" t="s">
        <v>105</v>
      </c>
      <c r="F184" s="2" t="s">
        <v>129</v>
      </c>
      <c r="G184" s="3">
        <v>30</v>
      </c>
      <c r="H184" s="3">
        <v>30</v>
      </c>
      <c r="I184" s="28">
        <v>1</v>
      </c>
    </row>
    <row r="185" spans="1:9">
      <c r="A185" s="2" t="s">
        <v>3</v>
      </c>
      <c r="B185" s="3">
        <v>2021684</v>
      </c>
      <c r="C185" s="2" t="s">
        <v>177</v>
      </c>
      <c r="D185" s="2" t="s">
        <v>241</v>
      </c>
      <c r="E185" s="2" t="s">
        <v>173</v>
      </c>
      <c r="F185" s="2" t="s">
        <v>90</v>
      </c>
      <c r="G185" s="3">
        <v>26</v>
      </c>
      <c r="H185" s="3">
        <v>26</v>
      </c>
      <c r="I185" s="28">
        <v>1</v>
      </c>
    </row>
    <row r="186" spans="1:9">
      <c r="A186" s="2" t="s">
        <v>3</v>
      </c>
      <c r="B186" s="3">
        <v>2021684</v>
      </c>
      <c r="C186" s="2" t="s">
        <v>177</v>
      </c>
      <c r="D186" s="2" t="s">
        <v>241</v>
      </c>
      <c r="E186" s="2" t="s">
        <v>173</v>
      </c>
      <c r="F186" s="2" t="s">
        <v>91</v>
      </c>
      <c r="G186" s="3">
        <v>29</v>
      </c>
      <c r="H186" s="3">
        <v>29</v>
      </c>
      <c r="I186" s="28">
        <v>1</v>
      </c>
    </row>
    <row r="187" spans="1:9">
      <c r="A187" s="2" t="s">
        <v>3</v>
      </c>
      <c r="B187" s="3">
        <v>9318712</v>
      </c>
      <c r="C187" s="2" t="s">
        <v>151</v>
      </c>
      <c r="D187" s="2" t="s">
        <v>241</v>
      </c>
      <c r="E187" s="2" t="s">
        <v>242</v>
      </c>
      <c r="F187" s="2" t="s">
        <v>90</v>
      </c>
      <c r="G187" s="3">
        <v>25</v>
      </c>
      <c r="H187" s="3">
        <v>24</v>
      </c>
      <c r="I187" s="28">
        <v>0.96</v>
      </c>
    </row>
    <row r="188" spans="1:9">
      <c r="A188" s="2" t="s">
        <v>4</v>
      </c>
      <c r="B188" s="3">
        <v>8470675</v>
      </c>
      <c r="C188" s="2" t="s">
        <v>243</v>
      </c>
      <c r="D188" s="2" t="s">
        <v>244</v>
      </c>
      <c r="E188" s="2" t="s">
        <v>117</v>
      </c>
      <c r="F188" s="2" t="s">
        <v>98</v>
      </c>
      <c r="G188" s="3">
        <v>27</v>
      </c>
      <c r="H188" s="3">
        <v>27</v>
      </c>
      <c r="I188" s="28">
        <v>1</v>
      </c>
    </row>
    <row r="189" spans="1:9">
      <c r="A189" s="2" t="s">
        <v>3</v>
      </c>
      <c r="B189" s="3">
        <v>8775358</v>
      </c>
      <c r="C189" s="2" t="s">
        <v>245</v>
      </c>
      <c r="D189" s="2" t="s">
        <v>244</v>
      </c>
      <c r="E189" s="2" t="s">
        <v>105</v>
      </c>
      <c r="F189" s="2" t="s">
        <v>90</v>
      </c>
      <c r="G189" s="3">
        <v>25</v>
      </c>
      <c r="H189" s="3">
        <v>25</v>
      </c>
      <c r="I189" s="28">
        <v>1</v>
      </c>
    </row>
    <row r="190" spans="1:9">
      <c r="A190" s="2" t="s">
        <v>3</v>
      </c>
      <c r="B190" s="3">
        <v>8775358</v>
      </c>
      <c r="C190" s="2" t="s">
        <v>245</v>
      </c>
      <c r="D190" s="2" t="s">
        <v>244</v>
      </c>
      <c r="E190" s="2" t="s">
        <v>105</v>
      </c>
      <c r="F190" s="2" t="s">
        <v>91</v>
      </c>
      <c r="G190" s="3">
        <v>25</v>
      </c>
      <c r="H190" s="3">
        <v>24</v>
      </c>
      <c r="I190" s="28">
        <v>0.96</v>
      </c>
    </row>
    <row r="191" spans="1:9">
      <c r="A191" s="2" t="s">
        <v>3</v>
      </c>
      <c r="B191" s="3">
        <v>8775358</v>
      </c>
      <c r="C191" s="2" t="s">
        <v>245</v>
      </c>
      <c r="D191" s="2" t="s">
        <v>244</v>
      </c>
      <c r="E191" s="2" t="s">
        <v>105</v>
      </c>
      <c r="F191" s="2" t="s">
        <v>129</v>
      </c>
      <c r="G191" s="3">
        <v>25</v>
      </c>
      <c r="H191" s="3">
        <v>24</v>
      </c>
      <c r="I191" s="28">
        <v>0.96</v>
      </c>
    </row>
    <row r="192" spans="1:9">
      <c r="A192" s="2" t="s">
        <v>3</v>
      </c>
      <c r="B192" s="3">
        <v>8775358</v>
      </c>
      <c r="C192" s="2" t="s">
        <v>245</v>
      </c>
      <c r="D192" s="2" t="s">
        <v>244</v>
      </c>
      <c r="E192" s="2" t="s">
        <v>105</v>
      </c>
      <c r="F192" s="2" t="s">
        <v>131</v>
      </c>
      <c r="G192" s="3">
        <v>25</v>
      </c>
      <c r="H192" s="3">
        <v>24</v>
      </c>
      <c r="I192" s="28">
        <v>0.96</v>
      </c>
    </row>
    <row r="193" spans="1:9">
      <c r="A193" s="2" t="s">
        <v>3</v>
      </c>
      <c r="B193" s="3">
        <v>2412564</v>
      </c>
      <c r="C193" s="2" t="s">
        <v>229</v>
      </c>
      <c r="D193" s="2" t="s">
        <v>244</v>
      </c>
      <c r="E193" s="2" t="s">
        <v>105</v>
      </c>
      <c r="F193" s="2" t="s">
        <v>132</v>
      </c>
      <c r="G193" s="3">
        <v>30</v>
      </c>
      <c r="H193" s="3">
        <v>30</v>
      </c>
      <c r="I193" s="28">
        <v>1</v>
      </c>
    </row>
    <row r="194" spans="1:9">
      <c r="A194" s="2" t="s">
        <v>4</v>
      </c>
      <c r="B194" s="3">
        <v>4946662</v>
      </c>
      <c r="C194" s="2" t="s">
        <v>230</v>
      </c>
      <c r="D194" s="2" t="s">
        <v>244</v>
      </c>
      <c r="E194" s="2" t="s">
        <v>105</v>
      </c>
      <c r="F194" s="2" t="s">
        <v>98</v>
      </c>
      <c r="G194" s="3">
        <v>27</v>
      </c>
      <c r="H194" s="3">
        <v>27</v>
      </c>
      <c r="I194" s="28">
        <v>1</v>
      </c>
    </row>
    <row r="195" spans="1:9" ht="30">
      <c r="A195" s="2" t="s">
        <v>3</v>
      </c>
      <c r="B195" s="3">
        <v>7724199</v>
      </c>
      <c r="C195" s="2" t="s">
        <v>246</v>
      </c>
      <c r="D195" s="2" t="s">
        <v>244</v>
      </c>
      <c r="E195" s="2" t="s">
        <v>247</v>
      </c>
      <c r="F195" s="2" t="s">
        <v>90</v>
      </c>
      <c r="G195" s="3">
        <v>28</v>
      </c>
      <c r="H195" s="3">
        <v>28</v>
      </c>
      <c r="I195" s="28">
        <v>1</v>
      </c>
    </row>
    <row r="196" spans="1:9" ht="30">
      <c r="A196" s="2" t="s">
        <v>3</v>
      </c>
      <c r="B196" s="3">
        <v>7724199</v>
      </c>
      <c r="C196" s="2" t="s">
        <v>246</v>
      </c>
      <c r="D196" s="2" t="s">
        <v>244</v>
      </c>
      <c r="E196" s="2" t="s">
        <v>247</v>
      </c>
      <c r="F196" s="2" t="s">
        <v>91</v>
      </c>
      <c r="G196" s="3">
        <v>26</v>
      </c>
      <c r="H196" s="3">
        <v>26</v>
      </c>
      <c r="I196" s="28">
        <v>1</v>
      </c>
    </row>
    <row r="197" spans="1:9">
      <c r="A197" s="2" t="s">
        <v>3</v>
      </c>
      <c r="B197" s="3">
        <v>2412564</v>
      </c>
      <c r="C197" s="2" t="s">
        <v>229</v>
      </c>
      <c r="D197" s="2" t="s">
        <v>244</v>
      </c>
      <c r="E197" s="2" t="s">
        <v>247</v>
      </c>
      <c r="F197" s="2" t="s">
        <v>129</v>
      </c>
      <c r="G197" s="3">
        <v>34</v>
      </c>
      <c r="H197" s="3">
        <v>34</v>
      </c>
      <c r="I197" s="28">
        <v>1</v>
      </c>
    </row>
    <row r="198" spans="1:9">
      <c r="A198" s="2" t="s">
        <v>3</v>
      </c>
      <c r="B198" s="3">
        <v>5357833</v>
      </c>
      <c r="C198" s="2" t="s">
        <v>232</v>
      </c>
      <c r="D198" s="2" t="s">
        <v>244</v>
      </c>
      <c r="E198" s="2" t="s">
        <v>248</v>
      </c>
      <c r="F198" s="2" t="s">
        <v>90</v>
      </c>
      <c r="G198" s="3">
        <v>24</v>
      </c>
      <c r="H198" s="3">
        <v>24</v>
      </c>
      <c r="I198" s="28">
        <v>1</v>
      </c>
    </row>
    <row r="199" spans="1:9">
      <c r="A199" s="2" t="s">
        <v>4</v>
      </c>
      <c r="B199" s="3">
        <v>8470675</v>
      </c>
      <c r="C199" s="2" t="s">
        <v>243</v>
      </c>
      <c r="D199" s="2" t="s">
        <v>244</v>
      </c>
      <c r="E199" s="2" t="s">
        <v>249</v>
      </c>
      <c r="F199" s="2" t="s">
        <v>98</v>
      </c>
      <c r="G199" s="3">
        <v>21</v>
      </c>
      <c r="H199" s="3">
        <v>21</v>
      </c>
      <c r="I199" s="28">
        <v>1</v>
      </c>
    </row>
    <row r="200" spans="1:9">
      <c r="A200" s="2" t="s">
        <v>3</v>
      </c>
      <c r="B200" s="3">
        <v>2986381</v>
      </c>
      <c r="C200" s="2" t="s">
        <v>250</v>
      </c>
      <c r="D200" s="2" t="s">
        <v>244</v>
      </c>
      <c r="E200" s="2" t="s">
        <v>207</v>
      </c>
      <c r="F200" s="2" t="s">
        <v>90</v>
      </c>
      <c r="G200" s="3">
        <v>22</v>
      </c>
      <c r="H200" s="3">
        <v>20</v>
      </c>
      <c r="I200" s="28">
        <v>0.90909090909090906</v>
      </c>
    </row>
    <row r="201" spans="1:9">
      <c r="A201" s="2" t="s">
        <v>3</v>
      </c>
      <c r="B201" s="3">
        <v>2986381</v>
      </c>
      <c r="C201" s="2" t="s">
        <v>250</v>
      </c>
      <c r="D201" s="2" t="s">
        <v>244</v>
      </c>
      <c r="E201" s="2" t="s">
        <v>207</v>
      </c>
      <c r="F201" s="2" t="s">
        <v>91</v>
      </c>
      <c r="G201" s="3">
        <v>10</v>
      </c>
      <c r="H201" s="3">
        <v>10</v>
      </c>
      <c r="I201" s="28">
        <v>1</v>
      </c>
    </row>
    <row r="202" spans="1:9">
      <c r="A202" s="2" t="s">
        <v>3</v>
      </c>
      <c r="B202" s="3">
        <v>2986381</v>
      </c>
      <c r="C202" s="2" t="s">
        <v>250</v>
      </c>
      <c r="D202" s="2" t="s">
        <v>244</v>
      </c>
      <c r="E202" s="2" t="s">
        <v>207</v>
      </c>
      <c r="F202" s="2" t="s">
        <v>129</v>
      </c>
      <c r="G202" s="3">
        <v>11</v>
      </c>
      <c r="H202" s="3">
        <v>11</v>
      </c>
      <c r="I202" s="28">
        <v>1</v>
      </c>
    </row>
    <row r="203" spans="1:9">
      <c r="A203" s="2" t="s">
        <v>3</v>
      </c>
      <c r="B203" s="3">
        <v>2986381</v>
      </c>
      <c r="C203" s="2" t="s">
        <v>250</v>
      </c>
      <c r="D203" s="2" t="s">
        <v>244</v>
      </c>
      <c r="E203" s="2" t="s">
        <v>207</v>
      </c>
      <c r="F203" s="2" t="s">
        <v>131</v>
      </c>
      <c r="G203" s="3">
        <v>21</v>
      </c>
      <c r="H203" s="3">
        <v>21</v>
      </c>
      <c r="I203" s="28">
        <v>1</v>
      </c>
    </row>
    <row r="204" spans="1:9" ht="30">
      <c r="A204" s="2" t="s">
        <v>3</v>
      </c>
      <c r="B204" s="3">
        <v>7724199</v>
      </c>
      <c r="C204" s="2" t="s">
        <v>246</v>
      </c>
      <c r="D204" s="2" t="s">
        <v>244</v>
      </c>
      <c r="E204" s="2" t="s">
        <v>251</v>
      </c>
      <c r="F204" s="2" t="s">
        <v>90</v>
      </c>
      <c r="G204" s="3">
        <v>13</v>
      </c>
      <c r="H204" s="3">
        <v>13</v>
      </c>
      <c r="I204" s="28">
        <v>1</v>
      </c>
    </row>
    <row r="205" spans="1:9" ht="30">
      <c r="A205" s="2" t="s">
        <v>3</v>
      </c>
      <c r="B205" s="3">
        <v>7724199</v>
      </c>
      <c r="C205" s="2" t="s">
        <v>246</v>
      </c>
      <c r="D205" s="2" t="s">
        <v>244</v>
      </c>
      <c r="E205" s="2" t="s">
        <v>251</v>
      </c>
      <c r="F205" s="2" t="s">
        <v>91</v>
      </c>
      <c r="G205" s="3">
        <v>13</v>
      </c>
      <c r="H205" s="3">
        <v>13</v>
      </c>
      <c r="I205" s="28">
        <v>1</v>
      </c>
    </row>
    <row r="206" spans="1:9">
      <c r="A206" s="2" t="s">
        <v>3</v>
      </c>
      <c r="B206" s="3">
        <v>5357833</v>
      </c>
      <c r="C206" s="2" t="s">
        <v>232</v>
      </c>
      <c r="D206" s="2" t="s">
        <v>244</v>
      </c>
      <c r="E206" s="2" t="s">
        <v>252</v>
      </c>
      <c r="F206" s="2" t="s">
        <v>90</v>
      </c>
      <c r="G206" s="3">
        <v>16</v>
      </c>
      <c r="H206" s="3">
        <v>16</v>
      </c>
      <c r="I206" s="28">
        <v>1</v>
      </c>
    </row>
    <row r="207" spans="1:9">
      <c r="A207" s="2" t="s">
        <v>3</v>
      </c>
      <c r="B207" s="3">
        <v>5357833</v>
      </c>
      <c r="C207" s="2" t="s">
        <v>232</v>
      </c>
      <c r="D207" s="2" t="s">
        <v>244</v>
      </c>
      <c r="E207" s="2" t="s">
        <v>252</v>
      </c>
      <c r="F207" s="2" t="s">
        <v>91</v>
      </c>
      <c r="G207" s="3">
        <v>16</v>
      </c>
      <c r="H207" s="3">
        <v>16</v>
      </c>
      <c r="I207" s="28">
        <v>1</v>
      </c>
    </row>
    <row r="208" spans="1:9">
      <c r="A208" s="2" t="s">
        <v>3</v>
      </c>
      <c r="B208" s="3">
        <v>7759854</v>
      </c>
      <c r="C208" s="2" t="s">
        <v>175</v>
      </c>
      <c r="D208" s="2" t="s">
        <v>244</v>
      </c>
      <c r="E208" s="2" t="s">
        <v>93</v>
      </c>
      <c r="F208" s="2" t="s">
        <v>90</v>
      </c>
      <c r="G208" s="3">
        <v>25</v>
      </c>
      <c r="H208" s="3">
        <v>23</v>
      </c>
      <c r="I208" s="28">
        <v>0.92</v>
      </c>
    </row>
    <row r="209" spans="1:9">
      <c r="A209" s="2" t="s">
        <v>3</v>
      </c>
      <c r="B209" s="3">
        <v>7759854</v>
      </c>
      <c r="C209" s="2" t="s">
        <v>175</v>
      </c>
      <c r="D209" s="2" t="s">
        <v>244</v>
      </c>
      <c r="E209" s="2" t="s">
        <v>93</v>
      </c>
      <c r="F209" s="2" t="s">
        <v>91</v>
      </c>
      <c r="G209" s="3">
        <v>25</v>
      </c>
      <c r="H209" s="3">
        <v>25</v>
      </c>
      <c r="I209" s="28">
        <v>1</v>
      </c>
    </row>
    <row r="210" spans="1:9">
      <c r="A210" s="2" t="s">
        <v>3</v>
      </c>
      <c r="B210" s="3">
        <v>7759854</v>
      </c>
      <c r="C210" s="2" t="s">
        <v>175</v>
      </c>
      <c r="D210" s="2" t="s">
        <v>244</v>
      </c>
      <c r="E210" s="2" t="s">
        <v>141</v>
      </c>
      <c r="F210" s="2" t="s">
        <v>90</v>
      </c>
      <c r="G210" s="3">
        <v>12</v>
      </c>
      <c r="H210" s="3">
        <v>11</v>
      </c>
      <c r="I210" s="28">
        <v>0.91666666666666663</v>
      </c>
    </row>
    <row r="211" spans="1:9">
      <c r="A211" s="2" t="s">
        <v>3</v>
      </c>
      <c r="B211" s="3">
        <v>7759854</v>
      </c>
      <c r="C211" s="2" t="s">
        <v>175</v>
      </c>
      <c r="D211" s="2" t="s">
        <v>244</v>
      </c>
      <c r="E211" s="2" t="s">
        <v>141</v>
      </c>
      <c r="F211" s="2" t="s">
        <v>91</v>
      </c>
      <c r="G211" s="3">
        <v>12</v>
      </c>
      <c r="H211" s="3">
        <v>12</v>
      </c>
      <c r="I211" s="28">
        <v>1</v>
      </c>
    </row>
    <row r="212" spans="1:9">
      <c r="A212" s="2" t="s">
        <v>3</v>
      </c>
      <c r="B212" s="3">
        <v>6170321</v>
      </c>
      <c r="C212" s="2" t="s">
        <v>218</v>
      </c>
      <c r="D212" s="2" t="s">
        <v>244</v>
      </c>
      <c r="E212" s="2" t="s">
        <v>253</v>
      </c>
      <c r="F212" s="2" t="s">
        <v>90</v>
      </c>
      <c r="G212" s="3">
        <v>19</v>
      </c>
      <c r="H212" s="3">
        <v>19</v>
      </c>
      <c r="I212" s="28">
        <v>1</v>
      </c>
    </row>
    <row r="213" spans="1:9">
      <c r="A213" s="2" t="s">
        <v>4</v>
      </c>
      <c r="B213" s="3">
        <v>6794521</v>
      </c>
      <c r="C213" s="2" t="s">
        <v>180</v>
      </c>
      <c r="D213" s="2" t="s">
        <v>254</v>
      </c>
      <c r="E213" s="2" t="s">
        <v>127</v>
      </c>
      <c r="F213" s="2" t="s">
        <v>98</v>
      </c>
      <c r="G213" s="3">
        <v>25</v>
      </c>
      <c r="H213" s="3">
        <v>25</v>
      </c>
      <c r="I213" s="28">
        <v>1</v>
      </c>
    </row>
    <row r="214" spans="1:9">
      <c r="A214" s="2" t="s">
        <v>4</v>
      </c>
      <c r="B214" s="3">
        <v>6794521</v>
      </c>
      <c r="C214" s="2" t="s">
        <v>180</v>
      </c>
      <c r="D214" s="2" t="s">
        <v>254</v>
      </c>
      <c r="E214" s="2" t="s">
        <v>127</v>
      </c>
      <c r="F214" s="2" t="s">
        <v>100</v>
      </c>
      <c r="G214" s="3">
        <v>28</v>
      </c>
      <c r="H214" s="3">
        <v>28</v>
      </c>
      <c r="I214" s="28">
        <v>1</v>
      </c>
    </row>
    <row r="215" spans="1:9">
      <c r="A215" s="2" t="s">
        <v>3</v>
      </c>
      <c r="B215" s="3">
        <v>1462966</v>
      </c>
      <c r="C215" s="2" t="s">
        <v>255</v>
      </c>
      <c r="D215" s="2" t="s">
        <v>254</v>
      </c>
      <c r="E215" s="2" t="s">
        <v>105</v>
      </c>
      <c r="F215" s="2" t="s">
        <v>90</v>
      </c>
      <c r="G215" s="3">
        <v>28</v>
      </c>
      <c r="H215" s="3">
        <v>28</v>
      </c>
      <c r="I215" s="28">
        <v>1</v>
      </c>
    </row>
    <row r="216" spans="1:9">
      <c r="A216" s="2" t="s">
        <v>3</v>
      </c>
      <c r="B216" s="3">
        <v>8323446</v>
      </c>
      <c r="C216" s="2" t="s">
        <v>256</v>
      </c>
      <c r="D216" s="2" t="s">
        <v>254</v>
      </c>
      <c r="E216" s="2" t="s">
        <v>257</v>
      </c>
      <c r="F216" s="2" t="s">
        <v>90</v>
      </c>
      <c r="G216" s="3">
        <v>27</v>
      </c>
      <c r="H216" s="3">
        <v>25</v>
      </c>
      <c r="I216" s="28">
        <v>0.92592592592592593</v>
      </c>
    </row>
    <row r="217" spans="1:9">
      <c r="A217" s="2" t="s">
        <v>3</v>
      </c>
      <c r="B217" s="3">
        <v>3285978</v>
      </c>
      <c r="C217" s="2" t="s">
        <v>258</v>
      </c>
      <c r="D217" s="2" t="s">
        <v>254</v>
      </c>
      <c r="E217" s="2" t="s">
        <v>207</v>
      </c>
      <c r="F217" s="2" t="s">
        <v>90</v>
      </c>
      <c r="G217" s="3">
        <v>26</v>
      </c>
      <c r="H217" s="3">
        <v>26</v>
      </c>
      <c r="I217" s="28">
        <v>1</v>
      </c>
    </row>
    <row r="218" spans="1:9">
      <c r="A218" s="2" t="s">
        <v>3</v>
      </c>
      <c r="B218" s="3">
        <v>3285978</v>
      </c>
      <c r="C218" s="2" t="s">
        <v>258</v>
      </c>
      <c r="D218" s="2" t="s">
        <v>254</v>
      </c>
      <c r="E218" s="2" t="s">
        <v>207</v>
      </c>
      <c r="F218" s="2" t="s">
        <v>91</v>
      </c>
      <c r="G218" s="3">
        <v>27</v>
      </c>
      <c r="H218" s="3">
        <v>26</v>
      </c>
      <c r="I218" s="28">
        <v>0.96296296296296291</v>
      </c>
    </row>
    <row r="219" spans="1:9">
      <c r="A219" s="2" t="s">
        <v>3</v>
      </c>
      <c r="B219" s="3">
        <v>3285978</v>
      </c>
      <c r="C219" s="2" t="s">
        <v>258</v>
      </c>
      <c r="D219" s="2" t="s">
        <v>254</v>
      </c>
      <c r="E219" s="2" t="s">
        <v>259</v>
      </c>
      <c r="F219" s="2" t="s">
        <v>90</v>
      </c>
      <c r="G219" s="3">
        <v>29</v>
      </c>
      <c r="H219" s="3">
        <v>29</v>
      </c>
      <c r="I219" s="28">
        <v>1</v>
      </c>
    </row>
    <row r="220" spans="1:9">
      <c r="A220" s="2" t="s">
        <v>3</v>
      </c>
      <c r="B220" s="3">
        <v>3285978</v>
      </c>
      <c r="C220" s="2" t="s">
        <v>258</v>
      </c>
      <c r="D220" s="2" t="s">
        <v>254</v>
      </c>
      <c r="E220" s="2" t="s">
        <v>259</v>
      </c>
      <c r="F220" s="2" t="s">
        <v>91</v>
      </c>
      <c r="G220" s="3">
        <v>30</v>
      </c>
      <c r="H220" s="3">
        <v>30</v>
      </c>
      <c r="I220" s="28">
        <v>1</v>
      </c>
    </row>
    <row r="221" spans="1:9">
      <c r="A221" s="2" t="s">
        <v>3</v>
      </c>
      <c r="B221" s="3">
        <v>8323446</v>
      </c>
      <c r="C221" s="2" t="s">
        <v>256</v>
      </c>
      <c r="D221" s="2" t="s">
        <v>254</v>
      </c>
      <c r="E221" s="2" t="s">
        <v>252</v>
      </c>
      <c r="F221" s="2" t="s">
        <v>90</v>
      </c>
      <c r="G221" s="3">
        <v>26</v>
      </c>
      <c r="H221" s="3">
        <v>26</v>
      </c>
      <c r="I221" s="28">
        <v>1</v>
      </c>
    </row>
    <row r="222" spans="1:9">
      <c r="A222" s="2" t="s">
        <v>3</v>
      </c>
      <c r="B222" s="3">
        <v>8323446</v>
      </c>
      <c r="C222" s="2" t="s">
        <v>256</v>
      </c>
      <c r="D222" s="2" t="s">
        <v>254</v>
      </c>
      <c r="E222" s="2" t="s">
        <v>252</v>
      </c>
      <c r="F222" s="2" t="s">
        <v>91</v>
      </c>
      <c r="G222" s="3">
        <v>28</v>
      </c>
      <c r="H222" s="3">
        <v>28</v>
      </c>
      <c r="I222" s="28">
        <v>1</v>
      </c>
    </row>
    <row r="223" spans="1:9">
      <c r="A223" s="2" t="s">
        <v>3</v>
      </c>
      <c r="B223" s="3">
        <v>8719518</v>
      </c>
      <c r="C223" s="2" t="s">
        <v>260</v>
      </c>
      <c r="D223" s="2" t="s">
        <v>254</v>
      </c>
      <c r="E223" s="2" t="s">
        <v>233</v>
      </c>
      <c r="F223" s="2" t="s">
        <v>90</v>
      </c>
      <c r="G223" s="3">
        <v>28</v>
      </c>
      <c r="H223" s="3">
        <v>27</v>
      </c>
      <c r="I223" s="28">
        <v>0.9642857142857143</v>
      </c>
    </row>
    <row r="224" spans="1:9">
      <c r="A224" s="2" t="s">
        <v>3</v>
      </c>
      <c r="B224" s="3">
        <v>8719518</v>
      </c>
      <c r="C224" s="2" t="s">
        <v>260</v>
      </c>
      <c r="D224" s="2" t="s">
        <v>254</v>
      </c>
      <c r="E224" s="2" t="s">
        <v>233</v>
      </c>
      <c r="F224" s="2" t="s">
        <v>91</v>
      </c>
      <c r="G224" s="3">
        <v>30</v>
      </c>
      <c r="H224" s="3">
        <v>30</v>
      </c>
      <c r="I224" s="28">
        <v>1</v>
      </c>
    </row>
    <row r="225" spans="1:9">
      <c r="A225" s="2" t="s">
        <v>3</v>
      </c>
      <c r="B225" s="3">
        <v>8719518</v>
      </c>
      <c r="C225" s="2" t="s">
        <v>260</v>
      </c>
      <c r="D225" s="2" t="s">
        <v>254</v>
      </c>
      <c r="E225" s="2" t="s">
        <v>233</v>
      </c>
      <c r="F225" s="2" t="s">
        <v>129</v>
      </c>
      <c r="G225" s="3">
        <v>30</v>
      </c>
      <c r="H225" s="3">
        <v>30</v>
      </c>
      <c r="I225" s="28">
        <v>1</v>
      </c>
    </row>
    <row r="226" spans="1:9">
      <c r="A226" s="2" t="s">
        <v>3</v>
      </c>
      <c r="B226" s="3">
        <v>8323446</v>
      </c>
      <c r="C226" s="2" t="s">
        <v>256</v>
      </c>
      <c r="D226" s="2" t="s">
        <v>254</v>
      </c>
      <c r="E226" s="2" t="s">
        <v>233</v>
      </c>
      <c r="F226" s="2" t="s">
        <v>131</v>
      </c>
      <c r="G226" s="3">
        <v>26</v>
      </c>
      <c r="H226" s="3">
        <v>26</v>
      </c>
      <c r="I226" s="28">
        <v>1</v>
      </c>
    </row>
    <row r="227" spans="1:9">
      <c r="A227" s="2" t="s">
        <v>3</v>
      </c>
      <c r="B227" s="3">
        <v>8719518</v>
      </c>
      <c r="C227" s="2" t="s">
        <v>260</v>
      </c>
      <c r="D227" s="2" t="s">
        <v>254</v>
      </c>
      <c r="E227" s="2" t="s">
        <v>233</v>
      </c>
      <c r="F227" s="2" t="s">
        <v>132</v>
      </c>
      <c r="G227" s="3">
        <v>27</v>
      </c>
      <c r="H227" s="3">
        <v>27</v>
      </c>
      <c r="I227" s="28">
        <v>1</v>
      </c>
    </row>
    <row r="228" spans="1:9">
      <c r="A228" s="2" t="s">
        <v>4</v>
      </c>
      <c r="B228" s="3">
        <v>6794521</v>
      </c>
      <c r="C228" s="2" t="s">
        <v>180</v>
      </c>
      <c r="D228" s="2" t="s">
        <v>254</v>
      </c>
      <c r="E228" s="2" t="s">
        <v>233</v>
      </c>
      <c r="F228" s="2" t="s">
        <v>98</v>
      </c>
      <c r="G228" s="3">
        <v>25</v>
      </c>
      <c r="H228" s="3">
        <v>25</v>
      </c>
      <c r="I228" s="28">
        <v>1</v>
      </c>
    </row>
    <row r="229" spans="1:9">
      <c r="A229" s="2" t="s">
        <v>4</v>
      </c>
      <c r="B229" s="3">
        <v>6794521</v>
      </c>
      <c r="C229" s="2" t="s">
        <v>180</v>
      </c>
      <c r="D229" s="2" t="s">
        <v>254</v>
      </c>
      <c r="E229" s="2" t="s">
        <v>233</v>
      </c>
      <c r="F229" s="2" t="s">
        <v>100</v>
      </c>
      <c r="G229" s="3">
        <v>27</v>
      </c>
      <c r="H229" s="3">
        <v>27</v>
      </c>
      <c r="I229" s="28">
        <v>1</v>
      </c>
    </row>
    <row r="230" spans="1:9">
      <c r="A230" s="2" t="s">
        <v>4</v>
      </c>
      <c r="B230" s="3">
        <v>2072332</v>
      </c>
      <c r="C230" s="2" t="s">
        <v>171</v>
      </c>
      <c r="D230" s="2" t="s">
        <v>254</v>
      </c>
      <c r="E230" s="2" t="s">
        <v>233</v>
      </c>
      <c r="F230" s="2" t="s">
        <v>110</v>
      </c>
      <c r="G230" s="3">
        <v>26</v>
      </c>
      <c r="H230" s="3">
        <v>26</v>
      </c>
      <c r="I230" s="28">
        <v>1</v>
      </c>
    </row>
    <row r="231" spans="1:9">
      <c r="A231" s="2" t="s">
        <v>4</v>
      </c>
      <c r="B231" s="3">
        <v>6794521</v>
      </c>
      <c r="C231" s="2" t="s">
        <v>180</v>
      </c>
      <c r="D231" s="2" t="s">
        <v>254</v>
      </c>
      <c r="E231" s="2" t="s">
        <v>233</v>
      </c>
      <c r="F231" s="2" t="s">
        <v>134</v>
      </c>
      <c r="G231" s="3">
        <v>26</v>
      </c>
      <c r="H231" s="3">
        <v>26</v>
      </c>
      <c r="I231" s="28">
        <v>1</v>
      </c>
    </row>
    <row r="232" spans="1:9">
      <c r="A232" s="2" t="s">
        <v>3</v>
      </c>
      <c r="B232" s="3">
        <v>8719518</v>
      </c>
      <c r="C232" s="2" t="s">
        <v>260</v>
      </c>
      <c r="D232" s="2" t="s">
        <v>254</v>
      </c>
      <c r="E232" s="2" t="s">
        <v>261</v>
      </c>
      <c r="F232" s="2" t="s">
        <v>90</v>
      </c>
      <c r="G232" s="3">
        <v>29</v>
      </c>
      <c r="H232" s="3">
        <v>29</v>
      </c>
      <c r="I232" s="28">
        <v>1</v>
      </c>
    </row>
    <row r="233" spans="1:9">
      <c r="A233" s="2" t="s">
        <v>3</v>
      </c>
      <c r="B233" s="3">
        <v>1462966</v>
      </c>
      <c r="C233" s="2" t="s">
        <v>255</v>
      </c>
      <c r="D233" s="2" t="s">
        <v>254</v>
      </c>
      <c r="E233" s="2" t="s">
        <v>262</v>
      </c>
      <c r="F233" s="2" t="s">
        <v>90</v>
      </c>
      <c r="G233" s="3">
        <v>30</v>
      </c>
      <c r="H233" s="3">
        <v>30</v>
      </c>
      <c r="I233" s="28">
        <v>1</v>
      </c>
    </row>
    <row r="234" spans="1:9">
      <c r="A234" s="2" t="s">
        <v>3</v>
      </c>
      <c r="B234" s="3">
        <v>6830229</v>
      </c>
      <c r="C234" s="2" t="s">
        <v>240</v>
      </c>
      <c r="D234" s="2" t="s">
        <v>254</v>
      </c>
      <c r="E234" s="2" t="s">
        <v>201</v>
      </c>
      <c r="F234" s="2" t="s">
        <v>90</v>
      </c>
      <c r="G234" s="3">
        <v>27</v>
      </c>
      <c r="H234" s="3">
        <v>27</v>
      </c>
      <c r="I234" s="28">
        <v>1</v>
      </c>
    </row>
    <row r="235" spans="1:9">
      <c r="A235" s="2" t="s">
        <v>3</v>
      </c>
      <c r="B235" s="3">
        <v>8719518</v>
      </c>
      <c r="C235" s="2" t="s">
        <v>260</v>
      </c>
      <c r="D235" s="2" t="s">
        <v>254</v>
      </c>
      <c r="E235" s="2" t="s">
        <v>179</v>
      </c>
      <c r="F235" s="2" t="s">
        <v>90</v>
      </c>
      <c r="G235" s="3">
        <v>26</v>
      </c>
      <c r="H235" s="3">
        <v>25</v>
      </c>
      <c r="I235" s="28">
        <v>0.96153846153846156</v>
      </c>
    </row>
    <row r="236" spans="1:9">
      <c r="A236" s="2" t="s">
        <v>3</v>
      </c>
      <c r="B236" s="3">
        <v>3285978</v>
      </c>
      <c r="C236" s="2" t="s">
        <v>258</v>
      </c>
      <c r="D236" s="2" t="s">
        <v>254</v>
      </c>
      <c r="E236" s="2" t="s">
        <v>263</v>
      </c>
      <c r="F236" s="2" t="s">
        <v>90</v>
      </c>
      <c r="G236" s="3">
        <v>28</v>
      </c>
      <c r="H236" s="3">
        <v>28</v>
      </c>
      <c r="I236" s="28">
        <v>1</v>
      </c>
    </row>
    <row r="237" spans="1:9">
      <c r="A237" s="2" t="s">
        <v>3</v>
      </c>
      <c r="B237" s="3">
        <v>1462966</v>
      </c>
      <c r="C237" s="2" t="s">
        <v>255</v>
      </c>
      <c r="D237" s="2" t="s">
        <v>254</v>
      </c>
      <c r="E237" s="2" t="s">
        <v>93</v>
      </c>
      <c r="F237" s="2" t="s">
        <v>90</v>
      </c>
      <c r="G237" s="3">
        <v>25</v>
      </c>
      <c r="H237" s="3">
        <v>25</v>
      </c>
      <c r="I237" s="28">
        <v>1</v>
      </c>
    </row>
    <row r="238" spans="1:9">
      <c r="A238" s="2" t="s">
        <v>3</v>
      </c>
      <c r="B238" s="3">
        <v>6830229</v>
      </c>
      <c r="C238" s="2" t="s">
        <v>240</v>
      </c>
      <c r="D238" s="2" t="s">
        <v>254</v>
      </c>
      <c r="E238" s="2" t="s">
        <v>210</v>
      </c>
      <c r="F238" s="2" t="s">
        <v>91</v>
      </c>
      <c r="G238" s="3">
        <v>3</v>
      </c>
      <c r="H238" s="3">
        <v>3</v>
      </c>
      <c r="I238" s="28">
        <v>1</v>
      </c>
    </row>
    <row r="239" spans="1:9">
      <c r="A239" s="2" t="s">
        <v>4</v>
      </c>
      <c r="B239" s="3">
        <v>5215637</v>
      </c>
      <c r="C239" s="2" t="s">
        <v>264</v>
      </c>
      <c r="D239" s="2" t="s">
        <v>265</v>
      </c>
      <c r="E239" s="2" t="s">
        <v>206</v>
      </c>
      <c r="F239" s="2" t="s">
        <v>98</v>
      </c>
      <c r="G239" s="3">
        <v>15</v>
      </c>
      <c r="H239" s="3">
        <v>15</v>
      </c>
      <c r="I239" s="28">
        <v>1</v>
      </c>
    </row>
    <row r="240" spans="1:9">
      <c r="A240" s="2" t="s">
        <v>4</v>
      </c>
      <c r="B240" s="3">
        <v>5215637</v>
      </c>
      <c r="C240" s="2" t="s">
        <v>264</v>
      </c>
      <c r="D240" s="2" t="s">
        <v>266</v>
      </c>
      <c r="E240" s="2" t="s">
        <v>105</v>
      </c>
      <c r="F240" s="2" t="s">
        <v>98</v>
      </c>
      <c r="G240" s="3">
        <v>15</v>
      </c>
      <c r="H240" s="3">
        <v>15</v>
      </c>
      <c r="I240" s="28">
        <v>1</v>
      </c>
    </row>
    <row r="241" spans="1:9">
      <c r="A241" s="2" t="s">
        <v>4</v>
      </c>
      <c r="B241" s="3">
        <v>5215637</v>
      </c>
      <c r="C241" s="2" t="s">
        <v>264</v>
      </c>
      <c r="D241" s="2" t="s">
        <v>267</v>
      </c>
      <c r="E241" s="2" t="s">
        <v>262</v>
      </c>
      <c r="F241" s="2" t="s">
        <v>98</v>
      </c>
      <c r="G241" s="3">
        <v>15</v>
      </c>
      <c r="H241" s="3">
        <v>15</v>
      </c>
      <c r="I241" s="28">
        <v>1</v>
      </c>
    </row>
    <row r="242" spans="1:9">
      <c r="A242" s="2" t="s">
        <v>4</v>
      </c>
      <c r="B242" s="3">
        <v>2935521</v>
      </c>
      <c r="C242" s="2" t="s">
        <v>268</v>
      </c>
      <c r="D242" s="2" t="s">
        <v>269</v>
      </c>
      <c r="E242" s="2" t="s">
        <v>270</v>
      </c>
      <c r="F242" s="2" t="s">
        <v>98</v>
      </c>
      <c r="G242" s="3">
        <v>15</v>
      </c>
      <c r="H242" s="3">
        <v>15</v>
      </c>
      <c r="I242" s="28">
        <v>1</v>
      </c>
    </row>
    <row r="243" spans="1:9">
      <c r="A243" s="2" t="s">
        <v>4</v>
      </c>
      <c r="B243" s="3">
        <v>2935521</v>
      </c>
      <c r="C243" s="2" t="s">
        <v>268</v>
      </c>
      <c r="D243" s="2" t="s">
        <v>269</v>
      </c>
      <c r="E243" s="2" t="s">
        <v>271</v>
      </c>
      <c r="F243" s="2" t="s">
        <v>98</v>
      </c>
      <c r="G243" s="3">
        <v>15</v>
      </c>
      <c r="H243" s="3">
        <v>15</v>
      </c>
      <c r="I243" s="28">
        <v>1</v>
      </c>
    </row>
    <row r="244" spans="1:9">
      <c r="A244" s="2" t="s">
        <v>4</v>
      </c>
      <c r="B244" s="3">
        <v>2935521</v>
      </c>
      <c r="C244" s="2" t="s">
        <v>268</v>
      </c>
      <c r="D244" s="2" t="s">
        <v>269</v>
      </c>
      <c r="E244" s="2" t="s">
        <v>207</v>
      </c>
      <c r="F244" s="2" t="s">
        <v>98</v>
      </c>
      <c r="G244" s="3">
        <v>15</v>
      </c>
      <c r="H244" s="3">
        <v>15</v>
      </c>
      <c r="I244" s="28">
        <v>1</v>
      </c>
    </row>
    <row r="245" spans="1:9">
      <c r="A245" s="2" t="s">
        <v>4</v>
      </c>
      <c r="B245" s="3">
        <v>2529489</v>
      </c>
      <c r="C245" s="2" t="s">
        <v>272</v>
      </c>
      <c r="D245" s="2" t="s">
        <v>269</v>
      </c>
      <c r="E245" s="2" t="s">
        <v>273</v>
      </c>
      <c r="F245" s="2" t="s">
        <v>98</v>
      </c>
      <c r="G245" s="3">
        <v>15</v>
      </c>
      <c r="H245" s="3">
        <v>15</v>
      </c>
      <c r="I245" s="28">
        <v>1</v>
      </c>
    </row>
    <row r="246" spans="1:9">
      <c r="A246" s="2" t="s">
        <v>4</v>
      </c>
      <c r="B246" s="3">
        <v>5215637</v>
      </c>
      <c r="C246" s="2" t="s">
        <v>264</v>
      </c>
      <c r="D246" s="2" t="s">
        <v>274</v>
      </c>
      <c r="E246" s="2" t="s">
        <v>275</v>
      </c>
      <c r="F246" s="2" t="s">
        <v>98</v>
      </c>
      <c r="G246" s="3">
        <v>15</v>
      </c>
      <c r="H246" s="3">
        <v>15</v>
      </c>
      <c r="I246" s="28">
        <v>1</v>
      </c>
    </row>
    <row r="247" spans="1:9">
      <c r="A247" s="2" t="s">
        <v>4</v>
      </c>
      <c r="B247" s="3">
        <v>5215637</v>
      </c>
      <c r="C247" s="2" t="s">
        <v>264</v>
      </c>
      <c r="D247" s="2" t="s">
        <v>274</v>
      </c>
      <c r="E247" s="2" t="s">
        <v>276</v>
      </c>
      <c r="F247" s="2" t="s">
        <v>98</v>
      </c>
      <c r="G247" s="3">
        <v>15</v>
      </c>
      <c r="H247" s="3">
        <v>15</v>
      </c>
      <c r="I247" s="28">
        <v>1</v>
      </c>
    </row>
    <row r="248" spans="1:9">
      <c r="A248" s="2" t="s">
        <v>4</v>
      </c>
      <c r="B248" s="3">
        <v>3666845</v>
      </c>
      <c r="C248" s="2" t="s">
        <v>277</v>
      </c>
      <c r="D248" s="2" t="s">
        <v>278</v>
      </c>
      <c r="E248" s="2" t="s">
        <v>127</v>
      </c>
      <c r="F248" s="2" t="s">
        <v>98</v>
      </c>
      <c r="G248" s="3">
        <v>17</v>
      </c>
      <c r="H248" s="3">
        <v>17</v>
      </c>
      <c r="I248" s="28">
        <v>1</v>
      </c>
    </row>
    <row r="249" spans="1:9">
      <c r="A249" s="2" t="s">
        <v>4</v>
      </c>
      <c r="B249" s="3">
        <v>3666845</v>
      </c>
      <c r="C249" s="2" t="s">
        <v>277</v>
      </c>
      <c r="D249" s="2" t="s">
        <v>278</v>
      </c>
      <c r="E249" s="2" t="s">
        <v>127</v>
      </c>
      <c r="F249" s="2" t="s">
        <v>100</v>
      </c>
      <c r="G249" s="3">
        <v>20</v>
      </c>
      <c r="H249" s="3">
        <v>20</v>
      </c>
      <c r="I249" s="28">
        <v>1</v>
      </c>
    </row>
    <row r="250" spans="1:9">
      <c r="A250" s="2" t="s">
        <v>4</v>
      </c>
      <c r="B250" s="3">
        <v>6246081</v>
      </c>
      <c r="C250" s="2" t="s">
        <v>279</v>
      </c>
      <c r="D250" s="2" t="s">
        <v>278</v>
      </c>
      <c r="E250" s="2" t="s">
        <v>206</v>
      </c>
      <c r="F250" s="2" t="s">
        <v>98</v>
      </c>
      <c r="G250" s="3">
        <v>21</v>
      </c>
      <c r="H250" s="3">
        <v>21</v>
      </c>
      <c r="I250" s="28">
        <v>1</v>
      </c>
    </row>
    <row r="251" spans="1:9">
      <c r="A251" s="2" t="s">
        <v>4</v>
      </c>
      <c r="B251" s="3">
        <v>9303136</v>
      </c>
      <c r="C251" s="2" t="s">
        <v>280</v>
      </c>
      <c r="D251" s="2" t="s">
        <v>278</v>
      </c>
      <c r="E251" s="2" t="s">
        <v>206</v>
      </c>
      <c r="F251" s="2" t="s">
        <v>100</v>
      </c>
      <c r="G251" s="3">
        <v>22</v>
      </c>
      <c r="H251" s="3">
        <v>22</v>
      </c>
      <c r="I251" s="28">
        <v>1</v>
      </c>
    </row>
    <row r="252" spans="1:9">
      <c r="A252" s="2" t="s">
        <v>4</v>
      </c>
      <c r="B252" s="3">
        <v>4885577</v>
      </c>
      <c r="C252" s="2" t="s">
        <v>281</v>
      </c>
      <c r="D252" s="2" t="s">
        <v>278</v>
      </c>
      <c r="E252" s="2" t="s">
        <v>126</v>
      </c>
      <c r="F252" s="2" t="s">
        <v>98</v>
      </c>
      <c r="G252" s="3">
        <v>20</v>
      </c>
      <c r="H252" s="3">
        <v>20</v>
      </c>
      <c r="I252" s="28">
        <v>1</v>
      </c>
    </row>
    <row r="253" spans="1:9">
      <c r="A253" s="2" t="s">
        <v>4</v>
      </c>
      <c r="B253" s="3">
        <v>4885577</v>
      </c>
      <c r="C253" s="2" t="s">
        <v>281</v>
      </c>
      <c r="D253" s="2" t="s">
        <v>278</v>
      </c>
      <c r="E253" s="2" t="s">
        <v>126</v>
      </c>
      <c r="F253" s="2" t="s">
        <v>100</v>
      </c>
      <c r="G253" s="3">
        <v>16</v>
      </c>
      <c r="H253" s="3">
        <v>16</v>
      </c>
      <c r="I253" s="28">
        <v>1</v>
      </c>
    </row>
    <row r="254" spans="1:9">
      <c r="A254" s="2" t="s">
        <v>4</v>
      </c>
      <c r="B254" s="3">
        <v>6246081</v>
      </c>
      <c r="C254" s="2" t="s">
        <v>279</v>
      </c>
      <c r="D254" s="2" t="s">
        <v>278</v>
      </c>
      <c r="E254" s="2" t="s">
        <v>282</v>
      </c>
      <c r="F254" s="2" t="s">
        <v>98</v>
      </c>
      <c r="G254" s="3">
        <v>20</v>
      </c>
      <c r="H254" s="3">
        <v>20</v>
      </c>
      <c r="I254" s="28">
        <v>1</v>
      </c>
    </row>
    <row r="255" spans="1:9">
      <c r="A255" s="2" t="s">
        <v>4</v>
      </c>
      <c r="B255" s="3">
        <v>3666845</v>
      </c>
      <c r="C255" s="2" t="s">
        <v>277</v>
      </c>
      <c r="D255" s="2" t="s">
        <v>278</v>
      </c>
      <c r="E255" s="2" t="s">
        <v>283</v>
      </c>
      <c r="F255" s="2" t="s">
        <v>98</v>
      </c>
      <c r="G255" s="3">
        <v>20</v>
      </c>
      <c r="H255" s="3">
        <v>19</v>
      </c>
      <c r="I255" s="28">
        <v>0.95</v>
      </c>
    </row>
    <row r="256" spans="1:9">
      <c r="A256" s="2" t="s">
        <v>4</v>
      </c>
      <c r="B256" s="3">
        <v>3666845</v>
      </c>
      <c r="C256" s="2" t="s">
        <v>277</v>
      </c>
      <c r="D256" s="2" t="s">
        <v>278</v>
      </c>
      <c r="E256" s="2" t="s">
        <v>283</v>
      </c>
      <c r="F256" s="2" t="s">
        <v>100</v>
      </c>
      <c r="G256" s="3">
        <v>15</v>
      </c>
      <c r="H256" s="3">
        <v>15</v>
      </c>
      <c r="I256" s="28">
        <v>1</v>
      </c>
    </row>
    <row r="257" spans="1:9">
      <c r="A257" s="2" t="s">
        <v>4</v>
      </c>
      <c r="B257" s="3">
        <v>6246081</v>
      </c>
      <c r="C257" s="2" t="s">
        <v>279</v>
      </c>
      <c r="D257" s="2" t="s">
        <v>278</v>
      </c>
      <c r="E257" s="2" t="s">
        <v>94</v>
      </c>
      <c r="F257" s="2" t="s">
        <v>98</v>
      </c>
      <c r="G257" s="3">
        <v>20</v>
      </c>
      <c r="H257" s="3">
        <v>20</v>
      </c>
      <c r="I257" s="28">
        <v>1</v>
      </c>
    </row>
    <row r="258" spans="1:9">
      <c r="A258" s="2" t="s">
        <v>4</v>
      </c>
      <c r="B258" s="3">
        <v>4885577</v>
      </c>
      <c r="C258" s="2" t="s">
        <v>281</v>
      </c>
      <c r="D258" s="2" t="s">
        <v>278</v>
      </c>
      <c r="E258" s="2" t="s">
        <v>284</v>
      </c>
      <c r="F258" s="2" t="s">
        <v>98</v>
      </c>
      <c r="G258" s="3">
        <v>15</v>
      </c>
      <c r="H258" s="3">
        <v>15</v>
      </c>
      <c r="I258" s="28">
        <v>1</v>
      </c>
    </row>
    <row r="259" spans="1:9">
      <c r="A259" s="2" t="s">
        <v>4</v>
      </c>
      <c r="B259" s="3">
        <v>2798464</v>
      </c>
      <c r="C259" s="2" t="s">
        <v>285</v>
      </c>
      <c r="D259" s="2" t="s">
        <v>286</v>
      </c>
      <c r="E259" s="2" t="s">
        <v>204</v>
      </c>
      <c r="F259" s="2" t="s">
        <v>98</v>
      </c>
      <c r="G259" s="3">
        <v>15</v>
      </c>
      <c r="H259" s="3">
        <v>15</v>
      </c>
      <c r="I259" s="28">
        <v>1</v>
      </c>
    </row>
    <row r="260" spans="1:9">
      <c r="A260" s="2" t="s">
        <v>4</v>
      </c>
      <c r="B260" s="3">
        <v>2798464</v>
      </c>
      <c r="C260" s="2" t="s">
        <v>285</v>
      </c>
      <c r="D260" s="2" t="s">
        <v>286</v>
      </c>
      <c r="E260" s="2" t="s">
        <v>204</v>
      </c>
      <c r="F260" s="2" t="s">
        <v>100</v>
      </c>
      <c r="G260" s="3">
        <v>15</v>
      </c>
      <c r="H260" s="3">
        <v>15</v>
      </c>
      <c r="I260" s="28">
        <v>1</v>
      </c>
    </row>
    <row r="261" spans="1:9">
      <c r="A261" s="2" t="s">
        <v>4</v>
      </c>
      <c r="B261" s="3">
        <v>4885577</v>
      </c>
      <c r="C261" s="2" t="s">
        <v>281</v>
      </c>
      <c r="D261" s="2" t="s">
        <v>286</v>
      </c>
      <c r="E261" s="2" t="s">
        <v>206</v>
      </c>
      <c r="F261" s="2" t="s">
        <v>98</v>
      </c>
      <c r="G261" s="3">
        <v>15</v>
      </c>
      <c r="H261" s="3">
        <v>15</v>
      </c>
      <c r="I261" s="28">
        <v>1</v>
      </c>
    </row>
    <row r="262" spans="1:9">
      <c r="A262" s="2" t="s">
        <v>4</v>
      </c>
      <c r="B262" s="3">
        <v>4885577</v>
      </c>
      <c r="C262" s="2" t="s">
        <v>281</v>
      </c>
      <c r="D262" s="2" t="s">
        <v>286</v>
      </c>
      <c r="E262" s="2" t="s">
        <v>206</v>
      </c>
      <c r="F262" s="2" t="s">
        <v>100</v>
      </c>
      <c r="G262" s="3">
        <v>15</v>
      </c>
      <c r="H262" s="3">
        <v>15</v>
      </c>
      <c r="I262" s="28">
        <v>1</v>
      </c>
    </row>
    <row r="263" spans="1:9">
      <c r="A263" s="2" t="s">
        <v>4</v>
      </c>
      <c r="B263" s="3">
        <v>2798464</v>
      </c>
      <c r="C263" s="2" t="s">
        <v>285</v>
      </c>
      <c r="D263" s="2" t="s">
        <v>286</v>
      </c>
      <c r="E263" s="2" t="s">
        <v>206</v>
      </c>
      <c r="F263" s="2" t="s">
        <v>110</v>
      </c>
      <c r="G263" s="3">
        <v>15</v>
      </c>
      <c r="H263" s="3">
        <v>15</v>
      </c>
      <c r="I263" s="28">
        <v>1</v>
      </c>
    </row>
    <row r="264" spans="1:9">
      <c r="A264" s="2" t="s">
        <v>4</v>
      </c>
      <c r="B264" s="3">
        <v>2686625</v>
      </c>
      <c r="C264" s="2" t="s">
        <v>287</v>
      </c>
      <c r="D264" s="2" t="s">
        <v>286</v>
      </c>
      <c r="E264" s="2" t="s">
        <v>126</v>
      </c>
      <c r="F264" s="2" t="s">
        <v>98</v>
      </c>
      <c r="G264" s="3">
        <v>15</v>
      </c>
      <c r="H264" s="3">
        <v>15</v>
      </c>
      <c r="I264" s="28">
        <v>1</v>
      </c>
    </row>
    <row r="265" spans="1:9">
      <c r="A265" s="2" t="s">
        <v>4</v>
      </c>
      <c r="B265" s="3">
        <v>2798464</v>
      </c>
      <c r="C265" s="2" t="s">
        <v>285</v>
      </c>
      <c r="D265" s="2" t="s">
        <v>286</v>
      </c>
      <c r="E265" s="2" t="s">
        <v>126</v>
      </c>
      <c r="F265" s="2" t="s">
        <v>100</v>
      </c>
      <c r="G265" s="3">
        <v>15</v>
      </c>
      <c r="H265" s="3">
        <v>15</v>
      </c>
      <c r="I265" s="28">
        <v>1</v>
      </c>
    </row>
    <row r="266" spans="1:9">
      <c r="A266" s="2" t="s">
        <v>4</v>
      </c>
      <c r="B266" s="3">
        <v>6642577</v>
      </c>
      <c r="C266" s="2" t="s">
        <v>288</v>
      </c>
      <c r="D266" s="2" t="s">
        <v>286</v>
      </c>
      <c r="E266" s="2" t="s">
        <v>126</v>
      </c>
      <c r="F266" s="2" t="s">
        <v>110</v>
      </c>
      <c r="G266" s="3">
        <v>15</v>
      </c>
      <c r="H266" s="3">
        <v>15</v>
      </c>
      <c r="I266" s="28">
        <v>1</v>
      </c>
    </row>
    <row r="267" spans="1:9">
      <c r="A267" s="2" t="s">
        <v>4</v>
      </c>
      <c r="B267" s="3">
        <v>6642577</v>
      </c>
      <c r="C267" s="2" t="s">
        <v>288</v>
      </c>
      <c r="D267" s="2" t="s">
        <v>286</v>
      </c>
      <c r="E267" s="2" t="s">
        <v>289</v>
      </c>
      <c r="F267" s="2" t="s">
        <v>98</v>
      </c>
      <c r="G267" s="3">
        <v>15</v>
      </c>
      <c r="H267" s="3">
        <v>15</v>
      </c>
      <c r="I267" s="28">
        <v>1</v>
      </c>
    </row>
    <row r="268" spans="1:9">
      <c r="A268" s="2" t="s">
        <v>4</v>
      </c>
      <c r="B268" s="3">
        <v>2798464</v>
      </c>
      <c r="C268" s="2" t="s">
        <v>285</v>
      </c>
      <c r="D268" s="2" t="s">
        <v>290</v>
      </c>
      <c r="E268" s="2" t="s">
        <v>170</v>
      </c>
      <c r="F268" s="2" t="s">
        <v>98</v>
      </c>
      <c r="G268" s="3">
        <v>26</v>
      </c>
      <c r="H268" s="3">
        <v>26</v>
      </c>
      <c r="I268" s="28">
        <v>1</v>
      </c>
    </row>
    <row r="269" spans="1:9">
      <c r="A269" s="2" t="s">
        <v>4</v>
      </c>
      <c r="B269" s="3">
        <v>2798464</v>
      </c>
      <c r="C269" s="2" t="s">
        <v>285</v>
      </c>
      <c r="D269" s="2" t="s">
        <v>290</v>
      </c>
      <c r="E269" s="2" t="s">
        <v>170</v>
      </c>
      <c r="F269" s="2" t="s">
        <v>100</v>
      </c>
      <c r="G269" s="3">
        <v>26</v>
      </c>
      <c r="H269" s="3">
        <v>26</v>
      </c>
      <c r="I269" s="28">
        <v>1</v>
      </c>
    </row>
    <row r="270" spans="1:9">
      <c r="A270" s="2" t="s">
        <v>4</v>
      </c>
      <c r="B270" s="3">
        <v>2798464</v>
      </c>
      <c r="C270" s="2" t="s">
        <v>285</v>
      </c>
      <c r="D270" s="2" t="s">
        <v>290</v>
      </c>
      <c r="E270" s="2" t="s">
        <v>170</v>
      </c>
      <c r="F270" s="2" t="s">
        <v>110</v>
      </c>
      <c r="G270" s="3">
        <v>21</v>
      </c>
      <c r="H270" s="3">
        <v>21</v>
      </c>
      <c r="I270" s="28">
        <v>1</v>
      </c>
    </row>
    <row r="271" spans="1:9">
      <c r="A271" s="2" t="s">
        <v>4</v>
      </c>
      <c r="B271" s="3">
        <v>2935521</v>
      </c>
      <c r="C271" s="2" t="s">
        <v>268</v>
      </c>
      <c r="D271" s="2" t="s">
        <v>290</v>
      </c>
      <c r="E271" s="2" t="s">
        <v>291</v>
      </c>
      <c r="F271" s="2" t="s">
        <v>98</v>
      </c>
      <c r="G271" s="3">
        <v>23</v>
      </c>
      <c r="H271" s="3">
        <v>23</v>
      </c>
      <c r="I271" s="28">
        <v>1</v>
      </c>
    </row>
    <row r="272" spans="1:9">
      <c r="A272" s="2" t="s">
        <v>4</v>
      </c>
      <c r="B272" s="3">
        <v>2935521</v>
      </c>
      <c r="C272" s="2" t="s">
        <v>268</v>
      </c>
      <c r="D272" s="2" t="s">
        <v>290</v>
      </c>
      <c r="E272" s="2" t="s">
        <v>291</v>
      </c>
      <c r="F272" s="2" t="s">
        <v>100</v>
      </c>
      <c r="G272" s="3">
        <v>22</v>
      </c>
      <c r="H272" s="3">
        <v>22</v>
      </c>
      <c r="I272" s="28">
        <v>1</v>
      </c>
    </row>
    <row r="273" spans="1:9">
      <c r="A273" s="2" t="s">
        <v>4</v>
      </c>
      <c r="B273" s="3">
        <v>6246081</v>
      </c>
      <c r="C273" s="2" t="s">
        <v>279</v>
      </c>
      <c r="D273" s="2" t="s">
        <v>292</v>
      </c>
      <c r="E273" s="2" t="s">
        <v>293</v>
      </c>
      <c r="F273" s="2" t="s">
        <v>98</v>
      </c>
      <c r="G273" s="3">
        <v>23</v>
      </c>
      <c r="H273" s="3">
        <v>23</v>
      </c>
      <c r="I273" s="28">
        <v>1</v>
      </c>
    </row>
    <row r="274" spans="1:9">
      <c r="A274" s="2" t="s">
        <v>4</v>
      </c>
      <c r="B274" s="3">
        <v>4951589</v>
      </c>
      <c r="C274" s="2" t="s">
        <v>294</v>
      </c>
      <c r="D274" s="2" t="s">
        <v>295</v>
      </c>
      <c r="E274" s="2" t="s">
        <v>105</v>
      </c>
      <c r="F274" s="2" t="s">
        <v>98</v>
      </c>
      <c r="G274" s="3">
        <v>15</v>
      </c>
      <c r="H274" s="3">
        <v>15</v>
      </c>
      <c r="I274" s="28">
        <v>1</v>
      </c>
    </row>
    <row r="275" spans="1:9">
      <c r="A275" s="2" t="s">
        <v>4</v>
      </c>
      <c r="B275" s="3">
        <v>6642577</v>
      </c>
      <c r="C275" s="2" t="s">
        <v>288</v>
      </c>
      <c r="D275" s="2" t="s">
        <v>296</v>
      </c>
      <c r="E275" s="2" t="s">
        <v>248</v>
      </c>
      <c r="F275" s="2" t="s">
        <v>98</v>
      </c>
      <c r="G275" s="3">
        <v>15</v>
      </c>
      <c r="H275" s="3">
        <v>15</v>
      </c>
      <c r="I275" s="28">
        <v>1</v>
      </c>
    </row>
    <row r="276" spans="1:9">
      <c r="A276" s="2" t="s">
        <v>1</v>
      </c>
      <c r="B276" s="3">
        <v>4245748</v>
      </c>
      <c r="C276" s="2" t="s">
        <v>297</v>
      </c>
      <c r="D276" s="2" t="s">
        <v>88</v>
      </c>
      <c r="E276" s="2" t="s">
        <v>89</v>
      </c>
      <c r="F276" s="2" t="s">
        <v>298</v>
      </c>
      <c r="G276" s="3">
        <v>25</v>
      </c>
      <c r="H276" s="3">
        <v>18</v>
      </c>
      <c r="I276" s="28">
        <v>0.72</v>
      </c>
    </row>
    <row r="277" spans="1:9" ht="30">
      <c r="A277" s="2" t="s">
        <v>3</v>
      </c>
      <c r="B277" s="3">
        <v>8404663</v>
      </c>
      <c r="C277" s="2" t="s">
        <v>92</v>
      </c>
      <c r="D277" s="2" t="s">
        <v>88</v>
      </c>
      <c r="E277" s="2" t="s">
        <v>299</v>
      </c>
      <c r="F277" s="2" t="s">
        <v>90</v>
      </c>
      <c r="G277" s="3">
        <v>25</v>
      </c>
      <c r="H277" s="3">
        <v>7</v>
      </c>
      <c r="I277" s="28">
        <v>0.28000000000000003</v>
      </c>
    </row>
    <row r="278" spans="1:9">
      <c r="A278" s="2" t="s">
        <v>3</v>
      </c>
      <c r="B278" s="3">
        <v>4479333</v>
      </c>
      <c r="C278" s="2" t="s">
        <v>87</v>
      </c>
      <c r="D278" s="2" t="s">
        <v>88</v>
      </c>
      <c r="E278" s="2" t="s">
        <v>300</v>
      </c>
      <c r="F278" s="2" t="s">
        <v>90</v>
      </c>
      <c r="G278" s="3">
        <v>25</v>
      </c>
      <c r="H278" s="3">
        <v>6</v>
      </c>
      <c r="I278" s="28">
        <v>0.24</v>
      </c>
    </row>
    <row r="279" spans="1:9" ht="30">
      <c r="A279" s="2" t="s">
        <v>3</v>
      </c>
      <c r="B279" s="3">
        <v>8404663</v>
      </c>
      <c r="C279" s="2" t="s">
        <v>92</v>
      </c>
      <c r="D279" s="2" t="s">
        <v>88</v>
      </c>
      <c r="E279" s="2" t="s">
        <v>301</v>
      </c>
      <c r="F279" s="2" t="s">
        <v>90</v>
      </c>
      <c r="G279" s="3">
        <v>25</v>
      </c>
      <c r="H279" s="3">
        <v>6</v>
      </c>
      <c r="I279" s="28">
        <v>0.24</v>
      </c>
    </row>
    <row r="280" spans="1:9">
      <c r="A280" s="2" t="s">
        <v>2</v>
      </c>
      <c r="B280" s="3">
        <v>1193779</v>
      </c>
      <c r="C280" s="2" t="s">
        <v>302</v>
      </c>
      <c r="D280" s="2" t="s">
        <v>96</v>
      </c>
      <c r="E280" s="2" t="s">
        <v>97</v>
      </c>
      <c r="F280" s="2" t="s">
        <v>303</v>
      </c>
      <c r="G280" s="3">
        <v>25</v>
      </c>
      <c r="H280" s="3">
        <v>11</v>
      </c>
      <c r="I280" s="28">
        <v>0.44</v>
      </c>
    </row>
    <row r="281" spans="1:9">
      <c r="A281" s="2" t="s">
        <v>5</v>
      </c>
      <c r="B281" s="3">
        <v>2341466</v>
      </c>
      <c r="C281" s="2" t="s">
        <v>304</v>
      </c>
      <c r="D281" s="2" t="s">
        <v>96</v>
      </c>
      <c r="E281" s="2" t="s">
        <v>97</v>
      </c>
      <c r="F281" s="2" t="s">
        <v>305</v>
      </c>
      <c r="G281" s="3">
        <v>20</v>
      </c>
      <c r="H281" s="3">
        <v>7</v>
      </c>
      <c r="I281" s="28">
        <v>0.35</v>
      </c>
    </row>
    <row r="282" spans="1:9">
      <c r="A282" s="2" t="s">
        <v>2</v>
      </c>
      <c r="B282" s="3">
        <v>1193779</v>
      </c>
      <c r="C282" s="2" t="s">
        <v>302</v>
      </c>
      <c r="D282" s="2" t="s">
        <v>96</v>
      </c>
      <c r="E282" s="2" t="s">
        <v>102</v>
      </c>
      <c r="F282" s="2" t="s">
        <v>303</v>
      </c>
      <c r="G282" s="3">
        <v>25</v>
      </c>
      <c r="H282" s="3">
        <v>16</v>
      </c>
      <c r="I282" s="28">
        <v>0.64</v>
      </c>
    </row>
    <row r="283" spans="1:9">
      <c r="A283" s="2" t="s">
        <v>2</v>
      </c>
      <c r="B283" s="3">
        <v>1193779</v>
      </c>
      <c r="C283" s="2" t="s">
        <v>302</v>
      </c>
      <c r="D283" s="2" t="s">
        <v>96</v>
      </c>
      <c r="E283" s="2" t="s">
        <v>103</v>
      </c>
      <c r="F283" s="2" t="s">
        <v>303</v>
      </c>
      <c r="G283" s="3">
        <v>25</v>
      </c>
      <c r="H283" s="3">
        <v>7</v>
      </c>
      <c r="I283" s="28">
        <v>0.28000000000000003</v>
      </c>
    </row>
    <row r="284" spans="1:9">
      <c r="A284" s="2" t="s">
        <v>2</v>
      </c>
      <c r="B284" s="3">
        <v>1193779</v>
      </c>
      <c r="C284" s="2" t="s">
        <v>302</v>
      </c>
      <c r="D284" s="2" t="s">
        <v>96</v>
      </c>
      <c r="E284" s="2" t="s">
        <v>225</v>
      </c>
      <c r="F284" s="2" t="s">
        <v>303</v>
      </c>
      <c r="G284" s="3">
        <v>7</v>
      </c>
      <c r="H284" s="3">
        <v>7</v>
      </c>
      <c r="I284" s="28">
        <v>1</v>
      </c>
    </row>
    <row r="285" spans="1:9">
      <c r="A285" s="2" t="s">
        <v>4</v>
      </c>
      <c r="B285" s="3">
        <v>9557383</v>
      </c>
      <c r="C285" s="2" t="s">
        <v>306</v>
      </c>
      <c r="D285" s="2" t="s">
        <v>96</v>
      </c>
      <c r="E285" s="2" t="s">
        <v>225</v>
      </c>
      <c r="F285" s="2" t="s">
        <v>98</v>
      </c>
      <c r="G285" s="3">
        <v>20</v>
      </c>
      <c r="H285" s="3">
        <v>19</v>
      </c>
      <c r="I285" s="28">
        <v>0.95</v>
      </c>
    </row>
    <row r="286" spans="1:9">
      <c r="A286" s="2" t="s">
        <v>1</v>
      </c>
      <c r="B286" s="3">
        <v>9557383</v>
      </c>
      <c r="C286" s="2" t="s">
        <v>306</v>
      </c>
      <c r="D286" s="2" t="s">
        <v>96</v>
      </c>
      <c r="E286" s="2" t="s">
        <v>105</v>
      </c>
      <c r="F286" s="2" t="s">
        <v>298</v>
      </c>
      <c r="G286" s="3">
        <v>7</v>
      </c>
      <c r="H286" s="3">
        <v>7</v>
      </c>
      <c r="I286" s="28">
        <v>1</v>
      </c>
    </row>
    <row r="287" spans="1:9">
      <c r="A287" s="2" t="s">
        <v>3</v>
      </c>
      <c r="B287" s="3">
        <v>4174650</v>
      </c>
      <c r="C287" s="2" t="s">
        <v>104</v>
      </c>
      <c r="D287" s="2" t="s">
        <v>96</v>
      </c>
      <c r="E287" s="2" t="s">
        <v>307</v>
      </c>
      <c r="F287" s="2" t="s">
        <v>90</v>
      </c>
      <c r="G287" s="3">
        <v>25</v>
      </c>
      <c r="H287" s="3">
        <v>22</v>
      </c>
      <c r="I287" s="28">
        <v>0.88</v>
      </c>
    </row>
    <row r="288" spans="1:9">
      <c r="A288" s="2" t="s">
        <v>3</v>
      </c>
      <c r="B288" s="3">
        <v>4174650</v>
      </c>
      <c r="C288" s="2" t="s">
        <v>104</v>
      </c>
      <c r="D288" s="2" t="s">
        <v>96</v>
      </c>
      <c r="E288" s="2" t="s">
        <v>308</v>
      </c>
      <c r="F288" s="2" t="s">
        <v>90</v>
      </c>
      <c r="G288" s="3">
        <v>10</v>
      </c>
      <c r="H288" s="3">
        <v>4</v>
      </c>
      <c r="I288" s="28">
        <v>0.4</v>
      </c>
    </row>
    <row r="289" spans="1:9">
      <c r="A289" s="2" t="s">
        <v>1</v>
      </c>
      <c r="B289" s="3">
        <v>8135529</v>
      </c>
      <c r="C289" s="2" t="s">
        <v>309</v>
      </c>
      <c r="D289" s="2" t="s">
        <v>106</v>
      </c>
      <c r="E289" s="2" t="s">
        <v>105</v>
      </c>
      <c r="F289" s="2" t="s">
        <v>298</v>
      </c>
      <c r="G289" s="3">
        <v>20</v>
      </c>
      <c r="H289" s="3">
        <v>12</v>
      </c>
      <c r="I289" s="28">
        <v>0.6</v>
      </c>
    </row>
    <row r="290" spans="1:9">
      <c r="A290" s="2" t="s">
        <v>5</v>
      </c>
      <c r="B290" s="3">
        <v>3275912</v>
      </c>
      <c r="C290" s="2" t="s">
        <v>310</v>
      </c>
      <c r="D290" s="2" t="s">
        <v>106</v>
      </c>
      <c r="E290" s="2" t="s">
        <v>105</v>
      </c>
      <c r="F290" s="2" t="s">
        <v>305</v>
      </c>
      <c r="G290" s="3">
        <v>30</v>
      </c>
      <c r="H290" s="3">
        <v>29</v>
      </c>
      <c r="I290" s="28">
        <v>0.96666666666666667</v>
      </c>
    </row>
    <row r="291" spans="1:9">
      <c r="A291" s="2" t="s">
        <v>1</v>
      </c>
      <c r="B291" s="3">
        <v>2580137</v>
      </c>
      <c r="C291" s="2" t="s">
        <v>311</v>
      </c>
      <c r="D291" s="2" t="s">
        <v>108</v>
      </c>
      <c r="E291" s="2" t="s">
        <v>109</v>
      </c>
      <c r="F291" s="2" t="s">
        <v>298</v>
      </c>
      <c r="G291" s="3">
        <v>26</v>
      </c>
      <c r="H291" s="3">
        <v>25</v>
      </c>
      <c r="I291" s="28">
        <v>0.96153846153846156</v>
      </c>
    </row>
    <row r="292" spans="1:9">
      <c r="A292" s="2" t="s">
        <v>1</v>
      </c>
      <c r="B292" s="3">
        <v>9557383</v>
      </c>
      <c r="C292" s="2" t="s">
        <v>306</v>
      </c>
      <c r="D292" s="2" t="s">
        <v>108</v>
      </c>
      <c r="E292" s="2" t="s">
        <v>109</v>
      </c>
      <c r="F292" s="2" t="s">
        <v>312</v>
      </c>
      <c r="G292" s="3">
        <v>26</v>
      </c>
      <c r="H292" s="3">
        <v>26</v>
      </c>
      <c r="I292" s="28">
        <v>1</v>
      </c>
    </row>
    <row r="293" spans="1:9">
      <c r="A293" s="2" t="s">
        <v>1</v>
      </c>
      <c r="B293" s="3">
        <v>2580137</v>
      </c>
      <c r="C293" s="2" t="s">
        <v>311</v>
      </c>
      <c r="D293" s="2" t="s">
        <v>108</v>
      </c>
      <c r="E293" s="2" t="s">
        <v>109</v>
      </c>
      <c r="F293" s="2" t="s">
        <v>313</v>
      </c>
      <c r="G293" s="3">
        <v>30</v>
      </c>
      <c r="H293" s="3">
        <v>30</v>
      </c>
      <c r="I293" s="28">
        <v>1</v>
      </c>
    </row>
    <row r="294" spans="1:9">
      <c r="A294" s="2" t="s">
        <v>5</v>
      </c>
      <c r="B294" s="3">
        <v>2854516</v>
      </c>
      <c r="C294" s="2" t="s">
        <v>314</v>
      </c>
      <c r="D294" s="2" t="s">
        <v>108</v>
      </c>
      <c r="E294" s="2" t="s">
        <v>109</v>
      </c>
      <c r="F294" s="2" t="s">
        <v>305</v>
      </c>
      <c r="G294" s="3">
        <v>20</v>
      </c>
      <c r="H294" s="3">
        <v>12</v>
      </c>
      <c r="I294" s="28">
        <v>0.6</v>
      </c>
    </row>
    <row r="295" spans="1:9">
      <c r="A295" s="2" t="s">
        <v>1</v>
      </c>
      <c r="B295" s="3">
        <v>9557383</v>
      </c>
      <c r="C295" s="2" t="s">
        <v>306</v>
      </c>
      <c r="D295" s="2" t="s">
        <v>108</v>
      </c>
      <c r="E295" s="2" t="s">
        <v>225</v>
      </c>
      <c r="F295" s="2" t="s">
        <v>298</v>
      </c>
      <c r="G295" s="3">
        <v>25</v>
      </c>
      <c r="H295" s="3">
        <v>16</v>
      </c>
      <c r="I295" s="28">
        <v>0.64</v>
      </c>
    </row>
    <row r="296" spans="1:9">
      <c r="A296" s="2" t="s">
        <v>1</v>
      </c>
      <c r="B296" s="3">
        <v>2077471</v>
      </c>
      <c r="C296" s="2" t="s">
        <v>315</v>
      </c>
      <c r="D296" s="2" t="s">
        <v>112</v>
      </c>
      <c r="E296" s="2" t="s">
        <v>109</v>
      </c>
      <c r="F296" s="2" t="s">
        <v>298</v>
      </c>
      <c r="G296" s="3">
        <v>30</v>
      </c>
      <c r="H296" s="3">
        <v>30</v>
      </c>
      <c r="I296" s="28">
        <v>1</v>
      </c>
    </row>
    <row r="297" spans="1:9">
      <c r="A297" s="2" t="s">
        <v>1</v>
      </c>
      <c r="B297" s="3">
        <v>6962041</v>
      </c>
      <c r="C297" s="2" t="s">
        <v>316</v>
      </c>
      <c r="D297" s="2" t="s">
        <v>112</v>
      </c>
      <c r="E297" s="2" t="s">
        <v>109</v>
      </c>
      <c r="F297" s="2" t="s">
        <v>312</v>
      </c>
      <c r="G297" s="3">
        <v>31</v>
      </c>
      <c r="H297" s="3">
        <v>30</v>
      </c>
      <c r="I297" s="28">
        <v>0.967741935483871</v>
      </c>
    </row>
    <row r="298" spans="1:9">
      <c r="A298" s="2" t="s">
        <v>1</v>
      </c>
      <c r="B298" s="3">
        <v>6962041</v>
      </c>
      <c r="C298" s="2" t="s">
        <v>316</v>
      </c>
      <c r="D298" s="2" t="s">
        <v>112</v>
      </c>
      <c r="E298" s="2" t="s">
        <v>109</v>
      </c>
      <c r="F298" s="2" t="s">
        <v>313</v>
      </c>
      <c r="G298" s="3">
        <v>31</v>
      </c>
      <c r="H298" s="3">
        <v>31</v>
      </c>
      <c r="I298" s="28">
        <v>1</v>
      </c>
    </row>
    <row r="299" spans="1:9">
      <c r="A299" s="2" t="s">
        <v>5</v>
      </c>
      <c r="B299" s="3">
        <v>4606377</v>
      </c>
      <c r="C299" s="2" t="s">
        <v>317</v>
      </c>
      <c r="D299" s="2" t="s">
        <v>112</v>
      </c>
      <c r="E299" s="2" t="s">
        <v>109</v>
      </c>
      <c r="F299" s="2" t="s">
        <v>305</v>
      </c>
      <c r="G299" s="3">
        <v>20</v>
      </c>
      <c r="H299" s="3">
        <v>17</v>
      </c>
      <c r="I299" s="28">
        <v>0.85</v>
      </c>
    </row>
    <row r="300" spans="1:9">
      <c r="A300" s="2" t="s">
        <v>1</v>
      </c>
      <c r="B300" s="3">
        <v>2580137</v>
      </c>
      <c r="C300" s="2" t="s">
        <v>311</v>
      </c>
      <c r="D300" s="2" t="s">
        <v>112</v>
      </c>
      <c r="E300" s="2" t="s">
        <v>115</v>
      </c>
      <c r="F300" s="2" t="s">
        <v>298</v>
      </c>
      <c r="G300" s="3">
        <v>31</v>
      </c>
      <c r="H300" s="3">
        <v>30</v>
      </c>
      <c r="I300" s="28">
        <v>0.967741935483871</v>
      </c>
    </row>
    <row r="301" spans="1:9">
      <c r="A301" s="2" t="s">
        <v>1</v>
      </c>
      <c r="B301" s="3">
        <v>2580137</v>
      </c>
      <c r="C301" s="2" t="s">
        <v>311</v>
      </c>
      <c r="D301" s="2" t="s">
        <v>112</v>
      </c>
      <c r="E301" s="2" t="s">
        <v>115</v>
      </c>
      <c r="F301" s="2" t="s">
        <v>312</v>
      </c>
      <c r="G301" s="3">
        <v>30</v>
      </c>
      <c r="H301" s="3">
        <v>30</v>
      </c>
      <c r="I301" s="28">
        <v>1</v>
      </c>
    </row>
    <row r="302" spans="1:9">
      <c r="A302" s="2" t="s">
        <v>1</v>
      </c>
      <c r="B302" s="3">
        <v>2580137</v>
      </c>
      <c r="C302" s="2" t="s">
        <v>311</v>
      </c>
      <c r="D302" s="2" t="s">
        <v>112</v>
      </c>
      <c r="E302" s="2" t="s">
        <v>117</v>
      </c>
      <c r="F302" s="2" t="s">
        <v>298</v>
      </c>
      <c r="G302" s="3">
        <v>31</v>
      </c>
      <c r="H302" s="3">
        <v>30</v>
      </c>
      <c r="I302" s="28">
        <v>0.967741935483871</v>
      </c>
    </row>
    <row r="303" spans="1:9">
      <c r="A303" s="2" t="s">
        <v>1</v>
      </c>
      <c r="B303" s="3">
        <v>2580137</v>
      </c>
      <c r="C303" s="2" t="s">
        <v>311</v>
      </c>
      <c r="D303" s="2" t="s">
        <v>112</v>
      </c>
      <c r="E303" s="2" t="s">
        <v>117</v>
      </c>
      <c r="F303" s="2" t="s">
        <v>312</v>
      </c>
      <c r="G303" s="3">
        <v>30</v>
      </c>
      <c r="H303" s="3">
        <v>29</v>
      </c>
      <c r="I303" s="28">
        <v>0.96666666666666667</v>
      </c>
    </row>
    <row r="304" spans="1:9">
      <c r="A304" s="2" t="s">
        <v>1</v>
      </c>
      <c r="B304" s="3">
        <v>6962041</v>
      </c>
      <c r="C304" s="2" t="s">
        <v>316</v>
      </c>
      <c r="D304" s="2" t="s">
        <v>112</v>
      </c>
      <c r="E304" s="2" t="s">
        <v>318</v>
      </c>
      <c r="F304" s="2" t="s">
        <v>298</v>
      </c>
      <c r="G304" s="3">
        <v>10</v>
      </c>
      <c r="H304" s="3">
        <v>4</v>
      </c>
      <c r="I304" s="28">
        <v>0.4</v>
      </c>
    </row>
    <row r="305" spans="1:9">
      <c r="A305" s="2" t="s">
        <v>1</v>
      </c>
      <c r="B305" s="3">
        <v>6962041</v>
      </c>
      <c r="C305" s="2" t="s">
        <v>316</v>
      </c>
      <c r="D305" s="2" t="s">
        <v>112</v>
      </c>
      <c r="E305" s="2" t="s">
        <v>127</v>
      </c>
      <c r="F305" s="2" t="s">
        <v>298</v>
      </c>
      <c r="G305" s="3">
        <v>12</v>
      </c>
      <c r="H305" s="3">
        <v>11</v>
      </c>
      <c r="I305" s="28">
        <v>0.91666666666666663</v>
      </c>
    </row>
    <row r="306" spans="1:9">
      <c r="A306" s="2" t="s">
        <v>1</v>
      </c>
      <c r="B306" s="3">
        <v>2580137</v>
      </c>
      <c r="C306" s="2" t="s">
        <v>311</v>
      </c>
      <c r="D306" s="2" t="s">
        <v>112</v>
      </c>
      <c r="E306" s="2" t="s">
        <v>105</v>
      </c>
      <c r="F306" s="2" t="s">
        <v>298</v>
      </c>
      <c r="G306" s="3">
        <v>25</v>
      </c>
      <c r="H306" s="3">
        <v>13</v>
      </c>
      <c r="I306" s="28">
        <v>0.52</v>
      </c>
    </row>
    <row r="307" spans="1:9">
      <c r="A307" s="2" t="s">
        <v>1</v>
      </c>
      <c r="B307" s="3">
        <v>3189503</v>
      </c>
      <c r="C307" s="2" t="s">
        <v>319</v>
      </c>
      <c r="D307" s="2" t="s">
        <v>26</v>
      </c>
      <c r="E307" s="2" t="s">
        <v>109</v>
      </c>
      <c r="F307" s="2" t="s">
        <v>312</v>
      </c>
      <c r="G307" s="3">
        <v>26</v>
      </c>
      <c r="H307" s="3">
        <v>26</v>
      </c>
      <c r="I307" s="28">
        <v>1</v>
      </c>
    </row>
    <row r="308" spans="1:9">
      <c r="A308" s="2" t="s">
        <v>1</v>
      </c>
      <c r="B308" s="3">
        <v>3189503</v>
      </c>
      <c r="C308" s="2" t="s">
        <v>319</v>
      </c>
      <c r="D308" s="2" t="s">
        <v>26</v>
      </c>
      <c r="E308" s="2" t="s">
        <v>127</v>
      </c>
      <c r="F308" s="2" t="s">
        <v>298</v>
      </c>
      <c r="G308" s="3">
        <v>25</v>
      </c>
      <c r="H308" s="3">
        <v>22</v>
      </c>
      <c r="I308" s="28">
        <v>0.88</v>
      </c>
    </row>
    <row r="309" spans="1:9">
      <c r="A309" s="2" t="s">
        <v>1</v>
      </c>
      <c r="B309" s="3">
        <v>3189503</v>
      </c>
      <c r="C309" s="2" t="s">
        <v>319</v>
      </c>
      <c r="D309" s="2" t="s">
        <v>26</v>
      </c>
      <c r="E309" s="2" t="s">
        <v>127</v>
      </c>
      <c r="F309" s="2" t="s">
        <v>312</v>
      </c>
      <c r="G309" s="3">
        <v>25</v>
      </c>
      <c r="H309" s="3">
        <v>25</v>
      </c>
      <c r="I309" s="28">
        <v>1</v>
      </c>
    </row>
    <row r="310" spans="1:9">
      <c r="A310" s="2" t="s">
        <v>1</v>
      </c>
      <c r="B310" s="3">
        <v>3189503</v>
      </c>
      <c r="C310" s="2" t="s">
        <v>319</v>
      </c>
      <c r="D310" s="2" t="s">
        <v>26</v>
      </c>
      <c r="E310" s="2" t="s">
        <v>127</v>
      </c>
      <c r="F310" s="2" t="s">
        <v>313</v>
      </c>
      <c r="G310" s="3">
        <v>25</v>
      </c>
      <c r="H310" s="3">
        <v>21</v>
      </c>
      <c r="I310" s="28">
        <v>0.84</v>
      </c>
    </row>
    <row r="311" spans="1:9">
      <c r="A311" s="2" t="s">
        <v>2</v>
      </c>
      <c r="B311" s="3">
        <v>5504903</v>
      </c>
      <c r="C311" s="2" t="s">
        <v>320</v>
      </c>
      <c r="D311" s="2" t="s">
        <v>26</v>
      </c>
      <c r="E311" s="2" t="s">
        <v>127</v>
      </c>
      <c r="F311" s="2" t="s">
        <v>303</v>
      </c>
      <c r="G311" s="3">
        <v>30</v>
      </c>
      <c r="H311" s="3">
        <v>28</v>
      </c>
      <c r="I311" s="28">
        <v>0.93333333333333335</v>
      </c>
    </row>
    <row r="312" spans="1:9">
      <c r="A312" s="2" t="s">
        <v>2</v>
      </c>
      <c r="B312" s="3">
        <v>5504903</v>
      </c>
      <c r="C312" s="2" t="s">
        <v>320</v>
      </c>
      <c r="D312" s="2" t="s">
        <v>26</v>
      </c>
      <c r="E312" s="2" t="s">
        <v>127</v>
      </c>
      <c r="F312" s="2" t="s">
        <v>321</v>
      </c>
      <c r="G312" s="3">
        <v>30</v>
      </c>
      <c r="H312" s="3">
        <v>30</v>
      </c>
      <c r="I312" s="28">
        <v>1</v>
      </c>
    </row>
    <row r="313" spans="1:9">
      <c r="A313" s="2" t="s">
        <v>5</v>
      </c>
      <c r="B313" s="3">
        <v>8018869</v>
      </c>
      <c r="C313" s="2" t="s">
        <v>322</v>
      </c>
      <c r="D313" s="2" t="s">
        <v>26</v>
      </c>
      <c r="E313" s="2" t="s">
        <v>127</v>
      </c>
      <c r="F313" s="2" t="s">
        <v>305</v>
      </c>
      <c r="G313" s="3">
        <v>28</v>
      </c>
      <c r="H313" s="3">
        <v>27</v>
      </c>
      <c r="I313" s="28">
        <v>0.9642857142857143</v>
      </c>
    </row>
    <row r="314" spans="1:9">
      <c r="A314" s="2" t="s">
        <v>5</v>
      </c>
      <c r="B314" s="3">
        <v>8018869</v>
      </c>
      <c r="C314" s="2" t="s">
        <v>322</v>
      </c>
      <c r="D314" s="2" t="s">
        <v>26</v>
      </c>
      <c r="E314" s="2" t="s">
        <v>127</v>
      </c>
      <c r="F314" s="2" t="s">
        <v>323</v>
      </c>
      <c r="G314" s="3">
        <v>28</v>
      </c>
      <c r="H314" s="3">
        <v>23</v>
      </c>
      <c r="I314" s="28">
        <v>0.8214285714285714</v>
      </c>
    </row>
    <row r="315" spans="1:9">
      <c r="A315" s="2" t="s">
        <v>1</v>
      </c>
      <c r="B315" s="3">
        <v>3189503</v>
      </c>
      <c r="C315" s="2" t="s">
        <v>319</v>
      </c>
      <c r="D315" s="2" t="s">
        <v>26</v>
      </c>
      <c r="E315" s="2" t="s">
        <v>138</v>
      </c>
      <c r="F315" s="2" t="s">
        <v>298</v>
      </c>
      <c r="G315" s="3">
        <v>25</v>
      </c>
      <c r="H315" s="3">
        <v>18</v>
      </c>
      <c r="I315" s="28">
        <v>0.72</v>
      </c>
    </row>
    <row r="316" spans="1:9">
      <c r="A316" s="2" t="s">
        <v>1</v>
      </c>
      <c r="B316" s="3">
        <v>3189503</v>
      </c>
      <c r="C316" s="2" t="s">
        <v>319</v>
      </c>
      <c r="D316" s="2" t="s">
        <v>26</v>
      </c>
      <c r="E316" s="2" t="s">
        <v>324</v>
      </c>
      <c r="F316" s="2" t="s">
        <v>298</v>
      </c>
      <c r="G316" s="3">
        <v>25</v>
      </c>
      <c r="H316" s="3">
        <v>3</v>
      </c>
      <c r="I316" s="28">
        <v>0.12</v>
      </c>
    </row>
    <row r="317" spans="1:9">
      <c r="A317" s="2" t="s">
        <v>5</v>
      </c>
      <c r="B317" s="3">
        <v>8018869</v>
      </c>
      <c r="C317" s="2" t="s">
        <v>322</v>
      </c>
      <c r="D317" s="2" t="s">
        <v>26</v>
      </c>
      <c r="E317" s="2" t="s">
        <v>139</v>
      </c>
      <c r="F317" s="2" t="s">
        <v>305</v>
      </c>
      <c r="G317" s="3">
        <v>28</v>
      </c>
      <c r="H317" s="3">
        <v>20</v>
      </c>
      <c r="I317" s="28">
        <v>0.7142857142857143</v>
      </c>
    </row>
    <row r="318" spans="1:9">
      <c r="A318" s="2" t="s">
        <v>5</v>
      </c>
      <c r="B318" s="3">
        <v>5931650</v>
      </c>
      <c r="C318" s="2" t="s">
        <v>325</v>
      </c>
      <c r="D318" s="2" t="s">
        <v>326</v>
      </c>
      <c r="E318" s="2" t="s">
        <v>327</v>
      </c>
      <c r="F318" s="2" t="s">
        <v>305</v>
      </c>
      <c r="G318" s="3">
        <v>20</v>
      </c>
      <c r="H318" s="3">
        <v>6</v>
      </c>
      <c r="I318" s="28">
        <v>0.3</v>
      </c>
    </row>
    <row r="319" spans="1:9">
      <c r="A319" s="2" t="s">
        <v>5</v>
      </c>
      <c r="B319" s="3">
        <v>5459394</v>
      </c>
      <c r="C319" s="2" t="s">
        <v>328</v>
      </c>
      <c r="D319" s="2" t="s">
        <v>326</v>
      </c>
      <c r="E319" s="2" t="s">
        <v>329</v>
      </c>
      <c r="F319" s="2" t="s">
        <v>305</v>
      </c>
      <c r="G319" s="3">
        <v>20</v>
      </c>
      <c r="H319" s="3">
        <v>6</v>
      </c>
      <c r="I319" s="28">
        <v>0.3</v>
      </c>
    </row>
    <row r="320" spans="1:9">
      <c r="A320" s="2" t="s">
        <v>5</v>
      </c>
      <c r="B320" s="3">
        <v>4718004</v>
      </c>
      <c r="C320" s="2" t="s">
        <v>330</v>
      </c>
      <c r="D320" s="2" t="s">
        <v>326</v>
      </c>
      <c r="E320" s="2" t="s">
        <v>331</v>
      </c>
      <c r="F320" s="2" t="s">
        <v>305</v>
      </c>
      <c r="G320" s="3">
        <v>20</v>
      </c>
      <c r="H320" s="3">
        <v>6</v>
      </c>
      <c r="I320" s="28">
        <v>0.3</v>
      </c>
    </row>
    <row r="321" spans="1:9">
      <c r="A321" s="2" t="s">
        <v>3</v>
      </c>
      <c r="B321" s="3">
        <v>4057884</v>
      </c>
      <c r="C321" s="2" t="s">
        <v>118</v>
      </c>
      <c r="D321" s="2" t="s">
        <v>140</v>
      </c>
      <c r="E321" s="2" t="s">
        <v>299</v>
      </c>
      <c r="F321" s="2" t="s">
        <v>90</v>
      </c>
      <c r="G321" s="3">
        <v>25</v>
      </c>
      <c r="H321" s="3">
        <v>8</v>
      </c>
      <c r="I321" s="28">
        <v>0.32</v>
      </c>
    </row>
    <row r="322" spans="1:9">
      <c r="A322" s="2" t="s">
        <v>1</v>
      </c>
      <c r="B322" s="3">
        <v>9430286</v>
      </c>
      <c r="C322" s="2" t="s">
        <v>332</v>
      </c>
      <c r="D322" s="2" t="s">
        <v>143</v>
      </c>
      <c r="E322" s="2" t="s">
        <v>144</v>
      </c>
      <c r="F322" s="2" t="s">
        <v>298</v>
      </c>
      <c r="G322" s="3">
        <v>25</v>
      </c>
      <c r="H322" s="3">
        <v>24</v>
      </c>
      <c r="I322" s="28">
        <v>0.96</v>
      </c>
    </row>
    <row r="323" spans="1:9">
      <c r="A323" s="2" t="s">
        <v>2</v>
      </c>
      <c r="B323" s="3">
        <v>1421907</v>
      </c>
      <c r="C323" s="2" t="s">
        <v>333</v>
      </c>
      <c r="D323" s="2" t="s">
        <v>143</v>
      </c>
      <c r="E323" s="2" t="s">
        <v>144</v>
      </c>
      <c r="F323" s="2" t="s">
        <v>303</v>
      </c>
      <c r="G323" s="3">
        <v>25</v>
      </c>
      <c r="H323" s="3">
        <v>11</v>
      </c>
      <c r="I323" s="28">
        <v>0.44</v>
      </c>
    </row>
    <row r="324" spans="1:9">
      <c r="A324" s="2" t="s">
        <v>1</v>
      </c>
      <c r="B324" s="3">
        <v>9430286</v>
      </c>
      <c r="C324" s="2" t="s">
        <v>332</v>
      </c>
      <c r="D324" s="2" t="s">
        <v>143</v>
      </c>
      <c r="E324" s="2" t="s">
        <v>146</v>
      </c>
      <c r="F324" s="2" t="s">
        <v>298</v>
      </c>
      <c r="G324" s="3">
        <v>25</v>
      </c>
      <c r="H324" s="3">
        <v>13</v>
      </c>
      <c r="I324" s="28">
        <v>0.52</v>
      </c>
    </row>
    <row r="325" spans="1:9">
      <c r="A325" s="2" t="s">
        <v>1</v>
      </c>
      <c r="B325" s="3">
        <v>9430286</v>
      </c>
      <c r="C325" s="2" t="s">
        <v>332</v>
      </c>
      <c r="D325" s="2" t="s">
        <v>143</v>
      </c>
      <c r="E325" s="2" t="s">
        <v>146</v>
      </c>
      <c r="F325" s="2" t="s">
        <v>208</v>
      </c>
      <c r="G325" s="3">
        <v>1</v>
      </c>
      <c r="H325" s="3">
        <v>1</v>
      </c>
      <c r="I325" s="28">
        <v>1</v>
      </c>
    </row>
    <row r="326" spans="1:9">
      <c r="A326" s="2" t="s">
        <v>2</v>
      </c>
      <c r="B326" s="3">
        <v>9866993</v>
      </c>
      <c r="C326" s="2" t="s">
        <v>334</v>
      </c>
      <c r="D326" s="2" t="s">
        <v>143</v>
      </c>
      <c r="E326" s="2" t="s">
        <v>146</v>
      </c>
      <c r="F326" s="2" t="s">
        <v>303</v>
      </c>
      <c r="G326" s="3">
        <v>25</v>
      </c>
      <c r="H326" s="3">
        <v>10</v>
      </c>
      <c r="I326" s="28">
        <v>0.4</v>
      </c>
    </row>
    <row r="327" spans="1:9">
      <c r="A327" s="2" t="s">
        <v>1</v>
      </c>
      <c r="B327" s="3">
        <v>9430286</v>
      </c>
      <c r="C327" s="2" t="s">
        <v>332</v>
      </c>
      <c r="D327" s="2" t="s">
        <v>143</v>
      </c>
      <c r="E327" s="2" t="s">
        <v>148</v>
      </c>
      <c r="F327" s="2" t="s">
        <v>298</v>
      </c>
      <c r="G327" s="3">
        <v>12</v>
      </c>
      <c r="H327" s="3">
        <v>12</v>
      </c>
      <c r="I327" s="28">
        <v>1</v>
      </c>
    </row>
    <row r="328" spans="1:9">
      <c r="A328" s="2" t="s">
        <v>1</v>
      </c>
      <c r="B328" s="3">
        <v>9430286</v>
      </c>
      <c r="C328" s="2" t="s">
        <v>332</v>
      </c>
      <c r="D328" s="2" t="s">
        <v>143</v>
      </c>
      <c r="E328" s="2" t="s">
        <v>148</v>
      </c>
      <c r="F328" s="2" t="s">
        <v>313</v>
      </c>
      <c r="G328" s="3">
        <v>12</v>
      </c>
      <c r="H328" s="3">
        <v>11</v>
      </c>
      <c r="I328" s="28">
        <v>0.91666666666666663</v>
      </c>
    </row>
    <row r="329" spans="1:9">
      <c r="A329" s="2" t="s">
        <v>2</v>
      </c>
      <c r="B329" s="3">
        <v>1421907</v>
      </c>
      <c r="C329" s="2" t="s">
        <v>333</v>
      </c>
      <c r="D329" s="2" t="s">
        <v>143</v>
      </c>
      <c r="E329" s="2" t="s">
        <v>148</v>
      </c>
      <c r="F329" s="2" t="s">
        <v>303</v>
      </c>
      <c r="G329" s="3">
        <v>15</v>
      </c>
      <c r="H329" s="3">
        <v>4</v>
      </c>
      <c r="I329" s="28">
        <v>0.26666666666666666</v>
      </c>
    </row>
    <row r="330" spans="1:9">
      <c r="A330" s="2" t="s">
        <v>5</v>
      </c>
      <c r="B330" s="3">
        <v>1061808</v>
      </c>
      <c r="C330" s="2" t="s">
        <v>335</v>
      </c>
      <c r="D330" s="2" t="s">
        <v>143</v>
      </c>
      <c r="E330" s="2" t="s">
        <v>148</v>
      </c>
      <c r="F330" s="2" t="s">
        <v>305</v>
      </c>
      <c r="G330" s="3">
        <v>15</v>
      </c>
      <c r="H330" s="3">
        <v>4</v>
      </c>
      <c r="I330" s="28">
        <v>0.26666666666666666</v>
      </c>
    </row>
    <row r="331" spans="1:9">
      <c r="A331" s="2" t="s">
        <v>3</v>
      </c>
      <c r="B331" s="3">
        <v>9247614</v>
      </c>
      <c r="C331" s="2" t="s">
        <v>336</v>
      </c>
      <c r="D331" s="2" t="s">
        <v>143</v>
      </c>
      <c r="E331" s="2" t="s">
        <v>337</v>
      </c>
      <c r="F331" s="2" t="s">
        <v>90</v>
      </c>
      <c r="G331" s="3">
        <v>25</v>
      </c>
      <c r="H331" s="3">
        <v>9</v>
      </c>
      <c r="I331" s="28">
        <v>0.36</v>
      </c>
    </row>
    <row r="332" spans="1:9">
      <c r="A332" s="2" t="s">
        <v>1</v>
      </c>
      <c r="B332" s="3">
        <v>8760047</v>
      </c>
      <c r="C332" s="2" t="s">
        <v>338</v>
      </c>
      <c r="D332" s="2" t="s">
        <v>143</v>
      </c>
      <c r="E332" s="2" t="s">
        <v>337</v>
      </c>
      <c r="F332" s="2" t="s">
        <v>298</v>
      </c>
      <c r="G332" s="3">
        <v>25</v>
      </c>
      <c r="H332" s="3">
        <v>10</v>
      </c>
      <c r="I332" s="28">
        <v>0.4</v>
      </c>
    </row>
    <row r="333" spans="1:9">
      <c r="A333" s="2" t="s">
        <v>3</v>
      </c>
      <c r="B333" s="3">
        <v>9318712</v>
      </c>
      <c r="C333" s="2" t="s">
        <v>151</v>
      </c>
      <c r="D333" s="2" t="s">
        <v>143</v>
      </c>
      <c r="E333" s="2" t="s">
        <v>339</v>
      </c>
      <c r="F333" s="2" t="s">
        <v>90</v>
      </c>
      <c r="G333" s="3">
        <v>25</v>
      </c>
      <c r="H333" s="3">
        <v>10</v>
      </c>
      <c r="I333" s="28">
        <v>0.4</v>
      </c>
    </row>
    <row r="334" spans="1:9">
      <c r="A334" s="2" t="s">
        <v>1</v>
      </c>
      <c r="B334" s="3">
        <v>3331699</v>
      </c>
      <c r="C334" s="2" t="s">
        <v>340</v>
      </c>
      <c r="D334" s="2" t="s">
        <v>143</v>
      </c>
      <c r="E334" s="2" t="s">
        <v>339</v>
      </c>
      <c r="F334" s="2" t="s">
        <v>298</v>
      </c>
      <c r="G334" s="3">
        <v>25</v>
      </c>
      <c r="H334" s="3">
        <v>7</v>
      </c>
      <c r="I334" s="28">
        <v>0.28000000000000003</v>
      </c>
    </row>
    <row r="335" spans="1:9">
      <c r="A335" s="2" t="s">
        <v>3</v>
      </c>
      <c r="B335" s="3">
        <v>2021684</v>
      </c>
      <c r="C335" s="2" t="s">
        <v>177</v>
      </c>
      <c r="D335" s="2" t="s">
        <v>143</v>
      </c>
      <c r="E335" s="2" t="s">
        <v>341</v>
      </c>
      <c r="F335" s="2" t="s">
        <v>90</v>
      </c>
      <c r="G335" s="3">
        <v>25</v>
      </c>
      <c r="H335" s="3">
        <v>7</v>
      </c>
      <c r="I335" s="28">
        <v>0.28000000000000003</v>
      </c>
    </row>
    <row r="336" spans="1:9">
      <c r="A336" s="2" t="s">
        <v>1</v>
      </c>
      <c r="B336" s="3">
        <v>1600076</v>
      </c>
      <c r="C336" s="2" t="s">
        <v>342</v>
      </c>
      <c r="D336" s="2" t="s">
        <v>143</v>
      </c>
      <c r="E336" s="2" t="s">
        <v>341</v>
      </c>
      <c r="F336" s="2" t="s">
        <v>298</v>
      </c>
      <c r="G336" s="3">
        <v>25</v>
      </c>
      <c r="H336" s="3">
        <v>10</v>
      </c>
      <c r="I336" s="28">
        <v>0.4</v>
      </c>
    </row>
    <row r="337" spans="1:9">
      <c r="A337" s="2" t="s">
        <v>3</v>
      </c>
      <c r="B337" s="3">
        <v>8267553</v>
      </c>
      <c r="C337" s="2" t="s">
        <v>147</v>
      </c>
      <c r="D337" s="2" t="s">
        <v>143</v>
      </c>
      <c r="E337" s="2" t="s">
        <v>343</v>
      </c>
      <c r="F337" s="2" t="s">
        <v>90</v>
      </c>
      <c r="G337" s="3">
        <v>25</v>
      </c>
      <c r="H337" s="3">
        <v>18</v>
      </c>
      <c r="I337" s="28">
        <v>0.72</v>
      </c>
    </row>
    <row r="338" spans="1:9">
      <c r="A338" s="2" t="s">
        <v>1</v>
      </c>
      <c r="B338" s="3">
        <v>6982809</v>
      </c>
      <c r="C338" s="2" t="s">
        <v>344</v>
      </c>
      <c r="D338" s="2" t="s">
        <v>143</v>
      </c>
      <c r="E338" s="2" t="s">
        <v>343</v>
      </c>
      <c r="F338" s="2" t="s">
        <v>298</v>
      </c>
      <c r="G338" s="3">
        <v>25</v>
      </c>
      <c r="H338" s="3">
        <v>14</v>
      </c>
      <c r="I338" s="28">
        <v>0.56000000000000005</v>
      </c>
    </row>
    <row r="339" spans="1:9">
      <c r="A339" s="2" t="s">
        <v>3</v>
      </c>
      <c r="B339" s="3">
        <v>9247614</v>
      </c>
      <c r="C339" s="2" t="s">
        <v>336</v>
      </c>
      <c r="D339" s="2" t="s">
        <v>143</v>
      </c>
      <c r="E339" s="2" t="s">
        <v>345</v>
      </c>
      <c r="F339" s="2" t="s">
        <v>90</v>
      </c>
      <c r="G339" s="3">
        <v>25</v>
      </c>
      <c r="H339" s="3">
        <v>21</v>
      </c>
      <c r="I339" s="28">
        <v>0.84</v>
      </c>
    </row>
    <row r="340" spans="1:9">
      <c r="A340" s="2" t="s">
        <v>3</v>
      </c>
      <c r="B340" s="3">
        <v>9318712</v>
      </c>
      <c r="C340" s="2" t="s">
        <v>151</v>
      </c>
      <c r="D340" s="2" t="s">
        <v>143</v>
      </c>
      <c r="E340" s="2" t="s">
        <v>346</v>
      </c>
      <c r="F340" s="2" t="s">
        <v>90</v>
      </c>
      <c r="G340" s="3">
        <v>25</v>
      </c>
      <c r="H340" s="3">
        <v>17</v>
      </c>
      <c r="I340" s="28">
        <v>0.68</v>
      </c>
    </row>
    <row r="341" spans="1:9">
      <c r="A341" s="2" t="s">
        <v>3</v>
      </c>
      <c r="B341" s="3">
        <v>7787588</v>
      </c>
      <c r="C341" s="2" t="s">
        <v>145</v>
      </c>
      <c r="D341" s="2" t="s">
        <v>143</v>
      </c>
      <c r="E341" s="2" t="s">
        <v>347</v>
      </c>
      <c r="F341" s="2" t="s">
        <v>90</v>
      </c>
      <c r="G341" s="3">
        <v>25</v>
      </c>
      <c r="H341" s="3">
        <v>22</v>
      </c>
      <c r="I341" s="28">
        <v>0.88</v>
      </c>
    </row>
    <row r="342" spans="1:9">
      <c r="A342" s="2" t="s">
        <v>3</v>
      </c>
      <c r="B342" s="3">
        <v>7787588</v>
      </c>
      <c r="C342" s="2" t="s">
        <v>145</v>
      </c>
      <c r="D342" s="2" t="s">
        <v>143</v>
      </c>
      <c r="E342" s="2" t="s">
        <v>348</v>
      </c>
      <c r="F342" s="2" t="s">
        <v>90</v>
      </c>
      <c r="G342" s="3">
        <v>10</v>
      </c>
      <c r="H342" s="3">
        <v>6</v>
      </c>
      <c r="I342" s="28">
        <v>0.6</v>
      </c>
    </row>
    <row r="343" spans="1:9">
      <c r="A343" s="2" t="s">
        <v>1</v>
      </c>
      <c r="B343" s="3">
        <v>3331699</v>
      </c>
      <c r="C343" s="2" t="s">
        <v>340</v>
      </c>
      <c r="D343" s="2" t="s">
        <v>155</v>
      </c>
      <c r="E343" s="2" t="s">
        <v>126</v>
      </c>
      <c r="F343" s="2" t="s">
        <v>298</v>
      </c>
      <c r="G343" s="3">
        <v>31</v>
      </c>
      <c r="H343" s="3">
        <v>30</v>
      </c>
      <c r="I343" s="28">
        <v>0.967741935483871</v>
      </c>
    </row>
    <row r="344" spans="1:9">
      <c r="A344" s="2" t="s">
        <v>1</v>
      </c>
      <c r="B344" s="3">
        <v>2651235</v>
      </c>
      <c r="C344" s="2" t="s">
        <v>349</v>
      </c>
      <c r="D344" s="2" t="s">
        <v>155</v>
      </c>
      <c r="E344" s="2" t="s">
        <v>126</v>
      </c>
      <c r="F344" s="2" t="s">
        <v>312</v>
      </c>
      <c r="G344" s="3">
        <v>31</v>
      </c>
      <c r="H344" s="3">
        <v>30</v>
      </c>
      <c r="I344" s="28">
        <v>0.967741935483871</v>
      </c>
    </row>
    <row r="345" spans="1:9">
      <c r="A345" s="2" t="s">
        <v>2</v>
      </c>
      <c r="B345" s="3">
        <v>2006320</v>
      </c>
      <c r="C345" s="2" t="s">
        <v>350</v>
      </c>
      <c r="D345" s="2" t="s">
        <v>155</v>
      </c>
      <c r="E345" s="2" t="s">
        <v>126</v>
      </c>
      <c r="F345" s="2" t="s">
        <v>351</v>
      </c>
      <c r="G345" s="3">
        <v>25</v>
      </c>
      <c r="H345" s="3">
        <v>24</v>
      </c>
      <c r="I345" s="28">
        <v>0.96</v>
      </c>
    </row>
    <row r="346" spans="1:9">
      <c r="A346" s="2" t="s">
        <v>2</v>
      </c>
      <c r="B346" s="3">
        <v>2006320</v>
      </c>
      <c r="C346" s="2" t="s">
        <v>350</v>
      </c>
      <c r="D346" s="2" t="s">
        <v>155</v>
      </c>
      <c r="E346" s="2" t="s">
        <v>126</v>
      </c>
      <c r="F346" s="2" t="s">
        <v>321</v>
      </c>
      <c r="G346" s="3">
        <v>25</v>
      </c>
      <c r="H346" s="3">
        <v>17</v>
      </c>
      <c r="I346" s="28">
        <v>0.68</v>
      </c>
    </row>
    <row r="347" spans="1:9">
      <c r="A347" s="2" t="s">
        <v>4</v>
      </c>
      <c r="B347" s="3">
        <v>3560145</v>
      </c>
      <c r="C347" s="2" t="s">
        <v>161</v>
      </c>
      <c r="D347" s="2" t="s">
        <v>155</v>
      </c>
      <c r="E347" s="2" t="s">
        <v>126</v>
      </c>
      <c r="F347" s="2" t="s">
        <v>100</v>
      </c>
      <c r="G347" s="3">
        <v>25</v>
      </c>
      <c r="H347" s="3">
        <v>23</v>
      </c>
      <c r="I347" s="28">
        <v>0.92</v>
      </c>
    </row>
    <row r="348" spans="1:9">
      <c r="A348" s="2" t="s">
        <v>5</v>
      </c>
      <c r="B348" s="3">
        <v>1061808</v>
      </c>
      <c r="C348" s="2" t="s">
        <v>335</v>
      </c>
      <c r="D348" s="2" t="s">
        <v>155</v>
      </c>
      <c r="E348" s="2" t="s">
        <v>126</v>
      </c>
      <c r="F348" s="2" t="s">
        <v>305</v>
      </c>
      <c r="G348" s="3">
        <v>32</v>
      </c>
      <c r="H348" s="3">
        <v>32</v>
      </c>
      <c r="I348" s="28">
        <v>1</v>
      </c>
    </row>
    <row r="349" spans="1:9">
      <c r="A349" s="2" t="s">
        <v>1</v>
      </c>
      <c r="B349" s="3">
        <v>2651235</v>
      </c>
      <c r="C349" s="2" t="s">
        <v>349</v>
      </c>
      <c r="D349" s="2" t="s">
        <v>155</v>
      </c>
      <c r="E349" s="2" t="s">
        <v>163</v>
      </c>
      <c r="F349" s="2" t="s">
        <v>298</v>
      </c>
      <c r="G349" s="3">
        <v>20</v>
      </c>
      <c r="H349" s="3">
        <v>17</v>
      </c>
      <c r="I349" s="28">
        <v>0.85</v>
      </c>
    </row>
    <row r="350" spans="1:9">
      <c r="A350" s="2" t="s">
        <v>1</v>
      </c>
      <c r="B350" s="3">
        <v>8760047</v>
      </c>
      <c r="C350" s="2" t="s">
        <v>338</v>
      </c>
      <c r="D350" s="2" t="s">
        <v>155</v>
      </c>
      <c r="E350" s="2" t="s">
        <v>163</v>
      </c>
      <c r="F350" s="2" t="s">
        <v>312</v>
      </c>
      <c r="G350" s="3">
        <v>21</v>
      </c>
      <c r="H350" s="3">
        <v>19</v>
      </c>
      <c r="I350" s="28">
        <v>0.90476190476190477</v>
      </c>
    </row>
    <row r="351" spans="1:9">
      <c r="A351" s="2" t="s">
        <v>1</v>
      </c>
      <c r="B351" s="3">
        <v>1600076</v>
      </c>
      <c r="C351" s="2" t="s">
        <v>342</v>
      </c>
      <c r="D351" s="2" t="s">
        <v>155</v>
      </c>
      <c r="E351" s="2" t="s">
        <v>163</v>
      </c>
      <c r="F351" s="2" t="s">
        <v>313</v>
      </c>
      <c r="G351" s="3">
        <v>21</v>
      </c>
      <c r="H351" s="3">
        <v>20</v>
      </c>
      <c r="I351" s="28">
        <v>0.95238095238095233</v>
      </c>
    </row>
    <row r="352" spans="1:9">
      <c r="A352" s="2" t="s">
        <v>2</v>
      </c>
      <c r="B352" s="3">
        <v>3123491</v>
      </c>
      <c r="C352" s="2" t="s">
        <v>352</v>
      </c>
      <c r="D352" s="2" t="s">
        <v>155</v>
      </c>
      <c r="E352" s="2" t="s">
        <v>163</v>
      </c>
      <c r="F352" s="2" t="s">
        <v>303</v>
      </c>
      <c r="G352" s="3">
        <v>25</v>
      </c>
      <c r="H352" s="3">
        <v>19</v>
      </c>
      <c r="I352" s="28">
        <v>0.76</v>
      </c>
    </row>
    <row r="353" spans="1:9">
      <c r="A353" s="2" t="s">
        <v>5</v>
      </c>
      <c r="B353" s="3">
        <v>7896858</v>
      </c>
      <c r="C353" s="2" t="s">
        <v>353</v>
      </c>
      <c r="D353" s="2" t="s">
        <v>155</v>
      </c>
      <c r="E353" s="2" t="s">
        <v>163</v>
      </c>
      <c r="F353" s="2" t="s">
        <v>305</v>
      </c>
      <c r="G353" s="3">
        <v>22</v>
      </c>
      <c r="H353" s="3">
        <v>22</v>
      </c>
      <c r="I353" s="28">
        <v>1</v>
      </c>
    </row>
    <row r="354" spans="1:9">
      <c r="A354" s="2" t="s">
        <v>1</v>
      </c>
      <c r="B354" s="3">
        <v>7592175</v>
      </c>
      <c r="C354" s="2" t="s">
        <v>354</v>
      </c>
      <c r="D354" s="2" t="s">
        <v>155</v>
      </c>
      <c r="E354" s="2" t="s">
        <v>168</v>
      </c>
      <c r="F354" s="2" t="s">
        <v>298</v>
      </c>
      <c r="G354" s="3">
        <v>21</v>
      </c>
      <c r="H354" s="3">
        <v>21</v>
      </c>
      <c r="I354" s="28">
        <v>1</v>
      </c>
    </row>
    <row r="355" spans="1:9">
      <c r="A355" s="2" t="s">
        <v>1</v>
      </c>
      <c r="B355" s="3">
        <v>7592175</v>
      </c>
      <c r="C355" s="2" t="s">
        <v>354</v>
      </c>
      <c r="D355" s="2" t="s">
        <v>155</v>
      </c>
      <c r="E355" s="2" t="s">
        <v>168</v>
      </c>
      <c r="F355" s="2" t="s">
        <v>312</v>
      </c>
      <c r="G355" s="3">
        <v>22</v>
      </c>
      <c r="H355" s="3">
        <v>22</v>
      </c>
      <c r="I355" s="28">
        <v>1</v>
      </c>
    </row>
    <row r="356" spans="1:9">
      <c r="A356" s="2" t="s">
        <v>2</v>
      </c>
      <c r="B356" s="3">
        <v>2006320</v>
      </c>
      <c r="C356" s="2" t="s">
        <v>350</v>
      </c>
      <c r="D356" s="2" t="s">
        <v>155</v>
      </c>
      <c r="E356" s="2" t="s">
        <v>168</v>
      </c>
      <c r="F356" s="2" t="s">
        <v>303</v>
      </c>
      <c r="G356" s="3">
        <v>25</v>
      </c>
      <c r="H356" s="3">
        <v>24</v>
      </c>
      <c r="I356" s="28">
        <v>0.96</v>
      </c>
    </row>
    <row r="357" spans="1:9">
      <c r="A357" s="2" t="s">
        <v>5</v>
      </c>
      <c r="B357" s="3">
        <v>7896858</v>
      </c>
      <c r="C357" s="2" t="s">
        <v>353</v>
      </c>
      <c r="D357" s="2" t="s">
        <v>155</v>
      </c>
      <c r="E357" s="2" t="s">
        <v>168</v>
      </c>
      <c r="F357" s="2" t="s">
        <v>305</v>
      </c>
      <c r="G357" s="3">
        <v>16</v>
      </c>
      <c r="H357" s="3">
        <v>14</v>
      </c>
      <c r="I357" s="28">
        <v>0.875</v>
      </c>
    </row>
    <row r="358" spans="1:9">
      <c r="A358" s="2" t="s">
        <v>1</v>
      </c>
      <c r="B358" s="3">
        <v>2651235</v>
      </c>
      <c r="C358" s="2" t="s">
        <v>349</v>
      </c>
      <c r="D358" s="2" t="s">
        <v>155</v>
      </c>
      <c r="E358" s="2" t="s">
        <v>173</v>
      </c>
      <c r="F358" s="2" t="s">
        <v>298</v>
      </c>
      <c r="G358" s="3">
        <v>30</v>
      </c>
      <c r="H358" s="3">
        <v>29</v>
      </c>
      <c r="I358" s="28">
        <v>0.96666666666666667</v>
      </c>
    </row>
    <row r="359" spans="1:9">
      <c r="A359" s="2" t="s">
        <v>1</v>
      </c>
      <c r="B359" s="3">
        <v>1600076</v>
      </c>
      <c r="C359" s="2" t="s">
        <v>342</v>
      </c>
      <c r="D359" s="2" t="s">
        <v>155</v>
      </c>
      <c r="E359" s="2" t="s">
        <v>176</v>
      </c>
      <c r="F359" s="2" t="s">
        <v>298</v>
      </c>
      <c r="G359" s="3">
        <v>25</v>
      </c>
      <c r="H359" s="3">
        <v>29</v>
      </c>
      <c r="I359" s="28">
        <v>1.1599999999999999</v>
      </c>
    </row>
    <row r="360" spans="1:9">
      <c r="A360" s="2" t="s">
        <v>2</v>
      </c>
      <c r="B360" s="3">
        <v>1421907</v>
      </c>
      <c r="C360" s="2" t="s">
        <v>333</v>
      </c>
      <c r="D360" s="2" t="s">
        <v>155</v>
      </c>
      <c r="E360" s="2" t="s">
        <v>176</v>
      </c>
      <c r="F360" s="2" t="s">
        <v>303</v>
      </c>
      <c r="G360" s="3">
        <v>30</v>
      </c>
      <c r="H360" s="3">
        <v>26</v>
      </c>
      <c r="I360" s="28">
        <v>0.8666666666666667</v>
      </c>
    </row>
    <row r="361" spans="1:9">
      <c r="A361" s="2" t="s">
        <v>3</v>
      </c>
      <c r="B361" s="3">
        <v>2123245</v>
      </c>
      <c r="C361" s="2" t="s">
        <v>355</v>
      </c>
      <c r="D361" s="2" t="s">
        <v>155</v>
      </c>
      <c r="E361" s="2" t="s">
        <v>93</v>
      </c>
      <c r="F361" s="2" t="s">
        <v>90</v>
      </c>
      <c r="G361" s="3">
        <v>20</v>
      </c>
      <c r="H361" s="3">
        <v>18</v>
      </c>
      <c r="I361" s="28">
        <v>0.9</v>
      </c>
    </row>
    <row r="362" spans="1:9">
      <c r="A362" s="2" t="s">
        <v>1</v>
      </c>
      <c r="B362" s="3">
        <v>8760047</v>
      </c>
      <c r="C362" s="2" t="s">
        <v>338</v>
      </c>
      <c r="D362" s="2" t="s">
        <v>178</v>
      </c>
      <c r="E362" s="2" t="s">
        <v>179</v>
      </c>
      <c r="F362" s="2" t="s">
        <v>298</v>
      </c>
      <c r="G362" s="3">
        <v>31</v>
      </c>
      <c r="H362" s="3">
        <v>30</v>
      </c>
      <c r="I362" s="28">
        <v>0.967741935483871</v>
      </c>
    </row>
    <row r="363" spans="1:9">
      <c r="A363" s="2" t="s">
        <v>2</v>
      </c>
      <c r="B363" s="3">
        <v>3123491</v>
      </c>
      <c r="C363" s="2" t="s">
        <v>352</v>
      </c>
      <c r="D363" s="2" t="s">
        <v>178</v>
      </c>
      <c r="E363" s="2" t="s">
        <v>179</v>
      </c>
      <c r="F363" s="2" t="s">
        <v>303</v>
      </c>
      <c r="G363" s="3">
        <v>30</v>
      </c>
      <c r="H363" s="3">
        <v>29</v>
      </c>
      <c r="I363" s="28">
        <v>0.96666666666666667</v>
      </c>
    </row>
    <row r="364" spans="1:9">
      <c r="A364" s="2" t="s">
        <v>5</v>
      </c>
      <c r="B364" s="3">
        <v>1061808</v>
      </c>
      <c r="C364" s="2" t="s">
        <v>335</v>
      </c>
      <c r="D364" s="2" t="s">
        <v>178</v>
      </c>
      <c r="E364" s="2" t="s">
        <v>179</v>
      </c>
      <c r="F364" s="2" t="s">
        <v>305</v>
      </c>
      <c r="G364" s="3">
        <v>22</v>
      </c>
      <c r="H364" s="3">
        <v>19</v>
      </c>
      <c r="I364" s="28">
        <v>0.86363636363636365</v>
      </c>
    </row>
    <row r="365" spans="1:9">
      <c r="A365" s="2" t="s">
        <v>2</v>
      </c>
      <c r="B365" s="3">
        <v>2006320</v>
      </c>
      <c r="C365" s="2" t="s">
        <v>350</v>
      </c>
      <c r="D365" s="2" t="s">
        <v>181</v>
      </c>
      <c r="E365" s="2" t="s">
        <v>356</v>
      </c>
      <c r="F365" s="2" t="s">
        <v>303</v>
      </c>
      <c r="G365" s="3">
        <v>25</v>
      </c>
      <c r="H365" s="3">
        <v>24</v>
      </c>
      <c r="I365" s="28">
        <v>0.96</v>
      </c>
    </row>
    <row r="366" spans="1:9">
      <c r="A366" s="2" t="s">
        <v>5</v>
      </c>
      <c r="B366" s="3">
        <v>6845699</v>
      </c>
      <c r="C366" s="2" t="s">
        <v>357</v>
      </c>
      <c r="D366" s="2" t="s">
        <v>181</v>
      </c>
      <c r="E366" s="2" t="s">
        <v>356</v>
      </c>
      <c r="F366" s="2" t="s">
        <v>305</v>
      </c>
      <c r="G366" s="3">
        <v>20</v>
      </c>
      <c r="H366" s="3">
        <v>19</v>
      </c>
      <c r="I366" s="28">
        <v>0.95</v>
      </c>
    </row>
    <row r="367" spans="1:9">
      <c r="A367" s="2" t="s">
        <v>1</v>
      </c>
      <c r="B367" s="3">
        <v>1295393</v>
      </c>
      <c r="C367" s="2" t="s">
        <v>358</v>
      </c>
      <c r="D367" s="2" t="s">
        <v>181</v>
      </c>
      <c r="E367" s="2" t="s">
        <v>102</v>
      </c>
      <c r="F367" s="2" t="s">
        <v>298</v>
      </c>
      <c r="G367" s="3">
        <v>25</v>
      </c>
      <c r="H367" s="3">
        <v>4</v>
      </c>
      <c r="I367" s="28">
        <v>0.16</v>
      </c>
    </row>
    <row r="368" spans="1:9">
      <c r="A368" s="2" t="s">
        <v>2</v>
      </c>
      <c r="B368" s="3">
        <v>2006320</v>
      </c>
      <c r="C368" s="2" t="s">
        <v>350</v>
      </c>
      <c r="D368" s="2" t="s">
        <v>181</v>
      </c>
      <c r="E368" s="2" t="s">
        <v>102</v>
      </c>
      <c r="F368" s="2" t="s">
        <v>303</v>
      </c>
      <c r="G368" s="3">
        <v>25</v>
      </c>
      <c r="H368" s="3">
        <v>17</v>
      </c>
      <c r="I368" s="28">
        <v>0.68</v>
      </c>
    </row>
    <row r="369" spans="1:9">
      <c r="A369" s="2" t="s">
        <v>5</v>
      </c>
      <c r="B369" s="3">
        <v>2854357</v>
      </c>
      <c r="C369" s="2" t="s">
        <v>359</v>
      </c>
      <c r="D369" s="2" t="s">
        <v>181</v>
      </c>
      <c r="E369" s="2" t="s">
        <v>102</v>
      </c>
      <c r="F369" s="2" t="s">
        <v>305</v>
      </c>
      <c r="G369" s="3">
        <v>30</v>
      </c>
      <c r="H369" s="3">
        <v>30</v>
      </c>
      <c r="I369" s="28">
        <v>1</v>
      </c>
    </row>
    <row r="370" spans="1:9">
      <c r="A370" s="2" t="s">
        <v>3</v>
      </c>
      <c r="B370" s="3">
        <v>5144645</v>
      </c>
      <c r="C370" s="2" t="s">
        <v>159</v>
      </c>
      <c r="D370" s="2" t="s">
        <v>181</v>
      </c>
      <c r="E370" s="2" t="s">
        <v>183</v>
      </c>
      <c r="F370" s="2" t="s">
        <v>91</v>
      </c>
      <c r="G370" s="3">
        <v>25</v>
      </c>
      <c r="H370" s="3">
        <v>19</v>
      </c>
      <c r="I370" s="28">
        <v>0.76</v>
      </c>
    </row>
    <row r="371" spans="1:9">
      <c r="A371" s="2" t="s">
        <v>1</v>
      </c>
      <c r="B371" s="3">
        <v>9557383</v>
      </c>
      <c r="C371" s="2" t="s">
        <v>306</v>
      </c>
      <c r="D371" s="2" t="s">
        <v>181</v>
      </c>
      <c r="E371" s="2" t="s">
        <v>183</v>
      </c>
      <c r="F371" s="2" t="s">
        <v>298</v>
      </c>
      <c r="G371" s="3">
        <v>25</v>
      </c>
      <c r="H371" s="3">
        <v>11</v>
      </c>
      <c r="I371" s="28">
        <v>0.44</v>
      </c>
    </row>
    <row r="372" spans="1:9">
      <c r="A372" s="2" t="s">
        <v>2</v>
      </c>
      <c r="B372" s="3">
        <v>5721576</v>
      </c>
      <c r="C372" s="2" t="s">
        <v>360</v>
      </c>
      <c r="D372" s="2" t="s">
        <v>181</v>
      </c>
      <c r="E372" s="2" t="s">
        <v>183</v>
      </c>
      <c r="F372" s="2" t="s">
        <v>303</v>
      </c>
      <c r="G372" s="3">
        <v>26</v>
      </c>
      <c r="H372" s="3">
        <v>26</v>
      </c>
      <c r="I372" s="28">
        <v>1</v>
      </c>
    </row>
    <row r="373" spans="1:9">
      <c r="A373" s="2" t="s">
        <v>5</v>
      </c>
      <c r="B373" s="3">
        <v>1061808</v>
      </c>
      <c r="C373" s="2" t="s">
        <v>335</v>
      </c>
      <c r="D373" s="2" t="s">
        <v>181</v>
      </c>
      <c r="E373" s="2" t="s">
        <v>183</v>
      </c>
      <c r="F373" s="2" t="s">
        <v>305</v>
      </c>
      <c r="G373" s="3">
        <v>30</v>
      </c>
      <c r="H373" s="3">
        <v>16</v>
      </c>
      <c r="I373" s="28">
        <v>0.53333333333333333</v>
      </c>
    </row>
    <row r="374" spans="1:9">
      <c r="A374" s="2" t="s">
        <v>1</v>
      </c>
      <c r="B374" s="3">
        <v>8760047</v>
      </c>
      <c r="C374" s="2" t="s">
        <v>338</v>
      </c>
      <c r="D374" s="2" t="s">
        <v>181</v>
      </c>
      <c r="E374" s="2" t="s">
        <v>185</v>
      </c>
      <c r="F374" s="2" t="s">
        <v>298</v>
      </c>
      <c r="G374" s="3">
        <v>29</v>
      </c>
      <c r="H374" s="3">
        <v>28</v>
      </c>
      <c r="I374" s="28">
        <v>0.96551724137931039</v>
      </c>
    </row>
    <row r="375" spans="1:9">
      <c r="A375" s="2" t="s">
        <v>1</v>
      </c>
      <c r="B375" s="3">
        <v>4408235</v>
      </c>
      <c r="C375" s="2" t="s">
        <v>361</v>
      </c>
      <c r="D375" s="2" t="s">
        <v>181</v>
      </c>
      <c r="E375" s="2" t="s">
        <v>185</v>
      </c>
      <c r="F375" s="2" t="s">
        <v>312</v>
      </c>
      <c r="G375" s="3">
        <v>28</v>
      </c>
      <c r="H375" s="3">
        <v>28</v>
      </c>
      <c r="I375" s="28">
        <v>1</v>
      </c>
    </row>
    <row r="376" spans="1:9">
      <c r="A376" s="2" t="s">
        <v>2</v>
      </c>
      <c r="B376" s="3">
        <v>3123491</v>
      </c>
      <c r="C376" s="2" t="s">
        <v>352</v>
      </c>
      <c r="D376" s="2" t="s">
        <v>181</v>
      </c>
      <c r="E376" s="2" t="s">
        <v>185</v>
      </c>
      <c r="F376" s="2" t="s">
        <v>303</v>
      </c>
      <c r="G376" s="3">
        <v>20</v>
      </c>
      <c r="H376" s="3">
        <v>10</v>
      </c>
      <c r="I376" s="28">
        <v>0.5</v>
      </c>
    </row>
    <row r="377" spans="1:9">
      <c r="A377" s="2" t="s">
        <v>4</v>
      </c>
      <c r="B377" s="3">
        <v>1219315</v>
      </c>
      <c r="C377" s="2" t="s">
        <v>186</v>
      </c>
      <c r="D377" s="2" t="s">
        <v>181</v>
      </c>
      <c r="E377" s="2" t="s">
        <v>185</v>
      </c>
      <c r="F377" s="2" t="s">
        <v>134</v>
      </c>
      <c r="G377" s="3">
        <v>25</v>
      </c>
      <c r="H377" s="3">
        <v>23</v>
      </c>
      <c r="I377" s="28">
        <v>0.92</v>
      </c>
    </row>
    <row r="378" spans="1:9">
      <c r="A378" s="2" t="s">
        <v>5</v>
      </c>
      <c r="B378" s="3">
        <v>7896858</v>
      </c>
      <c r="C378" s="2" t="s">
        <v>353</v>
      </c>
      <c r="D378" s="2" t="s">
        <v>181</v>
      </c>
      <c r="E378" s="2" t="s">
        <v>185</v>
      </c>
      <c r="F378" s="2" t="s">
        <v>305</v>
      </c>
      <c r="G378" s="3">
        <v>20</v>
      </c>
      <c r="H378" s="3">
        <v>19</v>
      </c>
      <c r="I378" s="28">
        <v>0.95</v>
      </c>
    </row>
    <row r="379" spans="1:9">
      <c r="A379" s="2" t="s">
        <v>1</v>
      </c>
      <c r="B379" s="3">
        <v>3331699</v>
      </c>
      <c r="C379" s="2" t="s">
        <v>340</v>
      </c>
      <c r="D379" s="2" t="s">
        <v>181</v>
      </c>
      <c r="E379" s="2" t="s">
        <v>362</v>
      </c>
      <c r="F379" s="2" t="s">
        <v>298</v>
      </c>
      <c r="G379" s="3">
        <v>25</v>
      </c>
      <c r="H379" s="3">
        <v>1</v>
      </c>
      <c r="I379" s="28">
        <v>0.04</v>
      </c>
    </row>
    <row r="380" spans="1:9">
      <c r="A380" s="2" t="s">
        <v>1</v>
      </c>
      <c r="B380" s="3">
        <v>4347309</v>
      </c>
      <c r="C380" s="2" t="s">
        <v>363</v>
      </c>
      <c r="D380" s="2" t="s">
        <v>181</v>
      </c>
      <c r="E380" s="2" t="s">
        <v>188</v>
      </c>
      <c r="F380" s="2" t="s">
        <v>298</v>
      </c>
      <c r="G380" s="3">
        <v>25</v>
      </c>
      <c r="H380" s="3">
        <v>19</v>
      </c>
      <c r="I380" s="28">
        <v>0.76</v>
      </c>
    </row>
    <row r="381" spans="1:9">
      <c r="A381" s="2" t="s">
        <v>1</v>
      </c>
      <c r="B381" s="3">
        <v>3331699</v>
      </c>
      <c r="C381" s="2" t="s">
        <v>340</v>
      </c>
      <c r="D381" s="2" t="s">
        <v>181</v>
      </c>
      <c r="E381" s="2" t="s">
        <v>188</v>
      </c>
      <c r="F381" s="2" t="s">
        <v>312</v>
      </c>
      <c r="G381" s="3">
        <v>25</v>
      </c>
      <c r="H381" s="3">
        <v>12</v>
      </c>
      <c r="I381" s="28">
        <v>0.48</v>
      </c>
    </row>
    <row r="382" spans="1:9">
      <c r="A382" s="2" t="s">
        <v>1</v>
      </c>
      <c r="B382" s="3">
        <v>8760047</v>
      </c>
      <c r="C382" s="2" t="s">
        <v>338</v>
      </c>
      <c r="D382" s="2" t="s">
        <v>181</v>
      </c>
      <c r="E382" s="2" t="s">
        <v>188</v>
      </c>
      <c r="F382" s="2" t="s">
        <v>313</v>
      </c>
      <c r="G382" s="3">
        <v>28</v>
      </c>
      <c r="H382" s="3">
        <v>27</v>
      </c>
      <c r="I382" s="28">
        <v>0.9642857142857143</v>
      </c>
    </row>
    <row r="383" spans="1:9">
      <c r="A383" s="2" t="s">
        <v>1</v>
      </c>
      <c r="B383" s="3">
        <v>4408235</v>
      </c>
      <c r="C383" s="2" t="s">
        <v>361</v>
      </c>
      <c r="D383" s="2" t="s">
        <v>181</v>
      </c>
      <c r="E383" s="2" t="s">
        <v>188</v>
      </c>
      <c r="F383" s="2" t="s">
        <v>364</v>
      </c>
      <c r="G383" s="3">
        <v>25</v>
      </c>
      <c r="H383" s="3">
        <v>25</v>
      </c>
      <c r="I383" s="28">
        <v>1</v>
      </c>
    </row>
    <row r="384" spans="1:9">
      <c r="A384" s="2" t="s">
        <v>2</v>
      </c>
      <c r="B384" s="3">
        <v>3123491</v>
      </c>
      <c r="C384" s="2" t="s">
        <v>352</v>
      </c>
      <c r="D384" s="2" t="s">
        <v>181</v>
      </c>
      <c r="E384" s="2" t="s">
        <v>188</v>
      </c>
      <c r="F384" s="2" t="s">
        <v>303</v>
      </c>
      <c r="G384" s="3">
        <v>22</v>
      </c>
      <c r="H384" s="3">
        <v>20</v>
      </c>
      <c r="I384" s="28">
        <v>0.90909090909090906</v>
      </c>
    </row>
    <row r="385" spans="1:9">
      <c r="A385" s="2" t="s">
        <v>4</v>
      </c>
      <c r="B385" s="3">
        <v>2514125</v>
      </c>
      <c r="C385" s="2" t="s">
        <v>187</v>
      </c>
      <c r="D385" s="2" t="s">
        <v>181</v>
      </c>
      <c r="E385" s="2" t="s">
        <v>188</v>
      </c>
      <c r="F385" s="2" t="s">
        <v>135</v>
      </c>
      <c r="G385" s="3">
        <v>25</v>
      </c>
      <c r="H385" s="3">
        <v>24</v>
      </c>
      <c r="I385" s="28">
        <v>0.96</v>
      </c>
    </row>
    <row r="386" spans="1:9">
      <c r="A386" s="2" t="s">
        <v>4</v>
      </c>
      <c r="B386" s="3">
        <v>5291503</v>
      </c>
      <c r="C386" s="2" t="s">
        <v>184</v>
      </c>
      <c r="D386" s="2" t="s">
        <v>181</v>
      </c>
      <c r="E386" s="2" t="s">
        <v>188</v>
      </c>
      <c r="F386" s="2" t="s">
        <v>137</v>
      </c>
      <c r="G386" s="3">
        <v>25</v>
      </c>
      <c r="H386" s="3">
        <v>23</v>
      </c>
      <c r="I386" s="28">
        <v>0.92</v>
      </c>
    </row>
    <row r="387" spans="1:9">
      <c r="A387" s="2" t="s">
        <v>5</v>
      </c>
      <c r="B387" s="3">
        <v>7896858</v>
      </c>
      <c r="C387" s="2" t="s">
        <v>353</v>
      </c>
      <c r="D387" s="2" t="s">
        <v>181</v>
      </c>
      <c r="E387" s="2" t="s">
        <v>188</v>
      </c>
      <c r="F387" s="2" t="s">
        <v>305</v>
      </c>
      <c r="G387" s="3">
        <v>21</v>
      </c>
      <c r="H387" s="3">
        <v>21</v>
      </c>
      <c r="I387" s="28">
        <v>1</v>
      </c>
    </row>
    <row r="388" spans="1:9">
      <c r="A388" s="2" t="s">
        <v>1</v>
      </c>
      <c r="B388" s="3">
        <v>4347309</v>
      </c>
      <c r="C388" s="2" t="s">
        <v>363</v>
      </c>
      <c r="D388" s="2" t="s">
        <v>181</v>
      </c>
      <c r="E388" s="2" t="s">
        <v>365</v>
      </c>
      <c r="F388" s="2" t="s">
        <v>298</v>
      </c>
      <c r="G388" s="3">
        <v>25</v>
      </c>
      <c r="H388" s="3">
        <v>5</v>
      </c>
      <c r="I388" s="28">
        <v>0.2</v>
      </c>
    </row>
    <row r="389" spans="1:9">
      <c r="A389" s="2" t="s">
        <v>1</v>
      </c>
      <c r="B389" s="3">
        <v>4408235</v>
      </c>
      <c r="C389" s="2" t="s">
        <v>361</v>
      </c>
      <c r="D389" s="2" t="s">
        <v>181</v>
      </c>
      <c r="E389" s="2" t="s">
        <v>117</v>
      </c>
      <c r="F389" s="2" t="s">
        <v>298</v>
      </c>
      <c r="G389" s="3">
        <v>25</v>
      </c>
      <c r="H389" s="3">
        <v>4</v>
      </c>
      <c r="I389" s="28">
        <v>0.16</v>
      </c>
    </row>
    <row r="390" spans="1:9">
      <c r="A390" s="2" t="s">
        <v>2</v>
      </c>
      <c r="B390" s="3">
        <v>2006320</v>
      </c>
      <c r="C390" s="2" t="s">
        <v>350</v>
      </c>
      <c r="D390" s="2" t="s">
        <v>181</v>
      </c>
      <c r="E390" s="2" t="s">
        <v>117</v>
      </c>
      <c r="F390" s="2" t="s">
        <v>303</v>
      </c>
      <c r="G390" s="3">
        <v>25</v>
      </c>
      <c r="H390" s="3">
        <v>12</v>
      </c>
      <c r="I390" s="28">
        <v>0.48</v>
      </c>
    </row>
    <row r="391" spans="1:9">
      <c r="A391" s="2" t="s">
        <v>5</v>
      </c>
      <c r="B391" s="3">
        <v>2854357</v>
      </c>
      <c r="C391" s="2" t="s">
        <v>359</v>
      </c>
      <c r="D391" s="2" t="s">
        <v>181</v>
      </c>
      <c r="E391" s="2" t="s">
        <v>117</v>
      </c>
      <c r="F391" s="2" t="s">
        <v>305</v>
      </c>
      <c r="G391" s="3">
        <v>21</v>
      </c>
      <c r="H391" s="3">
        <v>21</v>
      </c>
      <c r="I391" s="28">
        <v>1</v>
      </c>
    </row>
    <row r="392" spans="1:9">
      <c r="A392" s="2" t="s">
        <v>1</v>
      </c>
      <c r="B392" s="3">
        <v>4408235</v>
      </c>
      <c r="C392" s="2" t="s">
        <v>361</v>
      </c>
      <c r="D392" s="2" t="s">
        <v>181</v>
      </c>
      <c r="E392" s="2" t="s">
        <v>189</v>
      </c>
      <c r="F392" s="2" t="s">
        <v>298</v>
      </c>
      <c r="G392" s="3">
        <v>25</v>
      </c>
      <c r="H392" s="3">
        <v>11</v>
      </c>
      <c r="I392" s="28">
        <v>0.44</v>
      </c>
    </row>
    <row r="393" spans="1:9">
      <c r="A393" s="2" t="s">
        <v>2</v>
      </c>
      <c r="B393" s="3">
        <v>5721576</v>
      </c>
      <c r="C393" s="2" t="s">
        <v>360</v>
      </c>
      <c r="D393" s="2" t="s">
        <v>181</v>
      </c>
      <c r="E393" s="2" t="s">
        <v>189</v>
      </c>
      <c r="F393" s="2" t="s">
        <v>303</v>
      </c>
      <c r="G393" s="3">
        <v>25</v>
      </c>
      <c r="H393" s="3">
        <v>24</v>
      </c>
      <c r="I393" s="28">
        <v>0.96</v>
      </c>
    </row>
    <row r="394" spans="1:9">
      <c r="A394" s="2" t="s">
        <v>5</v>
      </c>
      <c r="B394" s="3">
        <v>1061808</v>
      </c>
      <c r="C394" s="2" t="s">
        <v>335</v>
      </c>
      <c r="D394" s="2" t="s">
        <v>181</v>
      </c>
      <c r="E394" s="2" t="s">
        <v>189</v>
      </c>
      <c r="F394" s="2" t="s">
        <v>305</v>
      </c>
      <c r="G394" s="3">
        <v>20</v>
      </c>
      <c r="H394" s="3">
        <v>16</v>
      </c>
      <c r="I394" s="28">
        <v>0.8</v>
      </c>
    </row>
    <row r="395" spans="1:9">
      <c r="A395" s="2" t="s">
        <v>1</v>
      </c>
      <c r="B395" s="3">
        <v>4347309</v>
      </c>
      <c r="C395" s="2" t="s">
        <v>363</v>
      </c>
      <c r="D395" s="2" t="s">
        <v>191</v>
      </c>
      <c r="E395" s="2" t="s">
        <v>109</v>
      </c>
      <c r="F395" s="2" t="s">
        <v>298</v>
      </c>
      <c r="G395" s="3">
        <v>26</v>
      </c>
      <c r="H395" s="3">
        <v>25</v>
      </c>
      <c r="I395" s="28">
        <v>0.96153846153846156</v>
      </c>
    </row>
    <row r="396" spans="1:9">
      <c r="A396" s="2" t="s">
        <v>1</v>
      </c>
      <c r="B396" s="3">
        <v>2651235</v>
      </c>
      <c r="C396" s="2" t="s">
        <v>349</v>
      </c>
      <c r="D396" s="2" t="s">
        <v>191</v>
      </c>
      <c r="E396" s="2" t="s">
        <v>109</v>
      </c>
      <c r="F396" s="2" t="s">
        <v>312</v>
      </c>
      <c r="G396" s="3">
        <v>28</v>
      </c>
      <c r="H396" s="3">
        <v>28</v>
      </c>
      <c r="I396" s="28">
        <v>1</v>
      </c>
    </row>
    <row r="397" spans="1:9">
      <c r="A397" s="2" t="s">
        <v>5</v>
      </c>
      <c r="B397" s="3">
        <v>9354261</v>
      </c>
      <c r="C397" s="2" t="s">
        <v>366</v>
      </c>
      <c r="D397" s="2" t="s">
        <v>191</v>
      </c>
      <c r="E397" s="2" t="s">
        <v>109</v>
      </c>
      <c r="F397" s="2" t="s">
        <v>305</v>
      </c>
      <c r="G397" s="3">
        <v>20</v>
      </c>
      <c r="H397" s="3">
        <v>0</v>
      </c>
      <c r="I397" s="28">
        <v>0</v>
      </c>
    </row>
    <row r="398" spans="1:9">
      <c r="A398" s="2" t="s">
        <v>1</v>
      </c>
      <c r="B398" s="3">
        <v>1295393</v>
      </c>
      <c r="C398" s="2" t="s">
        <v>358</v>
      </c>
      <c r="D398" s="2" t="s">
        <v>191</v>
      </c>
      <c r="E398" s="2" t="s">
        <v>225</v>
      </c>
      <c r="F398" s="2" t="s">
        <v>298</v>
      </c>
      <c r="G398" s="3">
        <v>25</v>
      </c>
      <c r="H398" s="3">
        <v>13</v>
      </c>
      <c r="I398" s="28">
        <v>0.52</v>
      </c>
    </row>
    <row r="399" spans="1:9">
      <c r="A399" s="2" t="s">
        <v>4</v>
      </c>
      <c r="B399" s="3">
        <v>9633567</v>
      </c>
      <c r="C399" s="2" t="s">
        <v>190</v>
      </c>
      <c r="D399" s="2" t="s">
        <v>191</v>
      </c>
      <c r="E399" s="2" t="s">
        <v>225</v>
      </c>
      <c r="F399" s="2" t="s">
        <v>100</v>
      </c>
      <c r="G399" s="3">
        <v>25</v>
      </c>
      <c r="H399" s="3">
        <v>19</v>
      </c>
      <c r="I399" s="28">
        <v>0.76</v>
      </c>
    </row>
    <row r="400" spans="1:9" ht="30">
      <c r="A400" s="2" t="s">
        <v>1</v>
      </c>
      <c r="B400" s="3">
        <v>6220810</v>
      </c>
      <c r="C400" s="2" t="s">
        <v>367</v>
      </c>
      <c r="D400" s="2" t="s">
        <v>193</v>
      </c>
      <c r="E400" s="2" t="s">
        <v>196</v>
      </c>
      <c r="F400" s="2" t="s">
        <v>298</v>
      </c>
      <c r="G400" s="3">
        <v>37</v>
      </c>
      <c r="H400" s="3">
        <v>37</v>
      </c>
      <c r="I400" s="28">
        <v>1</v>
      </c>
    </row>
    <row r="401" spans="1:9">
      <c r="A401" s="2" t="s">
        <v>3</v>
      </c>
      <c r="B401" s="3">
        <v>2554813</v>
      </c>
      <c r="C401" s="2" t="s">
        <v>192</v>
      </c>
      <c r="D401" s="2" t="s">
        <v>193</v>
      </c>
      <c r="E401" s="2" t="s">
        <v>368</v>
      </c>
      <c r="F401" s="2" t="s">
        <v>90</v>
      </c>
      <c r="G401" s="3">
        <v>24</v>
      </c>
      <c r="H401" s="3">
        <v>20</v>
      </c>
      <c r="I401" s="28">
        <v>0.83333333333333337</v>
      </c>
    </row>
    <row r="402" spans="1:9">
      <c r="A402" s="2" t="s">
        <v>2</v>
      </c>
      <c r="B402" s="3">
        <v>2153496</v>
      </c>
      <c r="C402" s="2" t="s">
        <v>369</v>
      </c>
      <c r="D402" s="2" t="s">
        <v>193</v>
      </c>
      <c r="E402" s="2" t="s">
        <v>197</v>
      </c>
      <c r="F402" s="2" t="s">
        <v>303</v>
      </c>
      <c r="G402" s="3">
        <v>20</v>
      </c>
      <c r="H402" s="3">
        <v>13</v>
      </c>
      <c r="I402" s="28">
        <v>0.65</v>
      </c>
    </row>
    <row r="403" spans="1:9">
      <c r="A403" s="2" t="s">
        <v>5</v>
      </c>
      <c r="B403" s="3">
        <v>7886792</v>
      </c>
      <c r="C403" s="2" t="s">
        <v>370</v>
      </c>
      <c r="D403" s="2" t="s">
        <v>193</v>
      </c>
      <c r="E403" s="2" t="s">
        <v>197</v>
      </c>
      <c r="F403" s="2" t="s">
        <v>305</v>
      </c>
      <c r="G403" s="3">
        <v>20</v>
      </c>
      <c r="H403" s="3">
        <v>10</v>
      </c>
      <c r="I403" s="28">
        <v>0.5</v>
      </c>
    </row>
    <row r="404" spans="1:9">
      <c r="A404" s="2" t="s">
        <v>5</v>
      </c>
      <c r="B404" s="3">
        <v>3169318</v>
      </c>
      <c r="C404" s="2" t="s">
        <v>371</v>
      </c>
      <c r="D404" s="2" t="s">
        <v>203</v>
      </c>
      <c r="E404" s="2" t="s">
        <v>105</v>
      </c>
      <c r="F404" s="2" t="s">
        <v>305</v>
      </c>
      <c r="G404" s="3">
        <v>34</v>
      </c>
      <c r="H404" s="3">
        <v>34</v>
      </c>
      <c r="I404" s="28">
        <v>1</v>
      </c>
    </row>
    <row r="405" spans="1:9">
      <c r="A405" s="2" t="s">
        <v>3</v>
      </c>
      <c r="B405" s="3">
        <v>3997011</v>
      </c>
      <c r="C405" s="2" t="s">
        <v>205</v>
      </c>
      <c r="D405" s="2" t="s">
        <v>203</v>
      </c>
      <c r="E405" s="2" t="s">
        <v>231</v>
      </c>
      <c r="F405" s="2" t="s">
        <v>90</v>
      </c>
      <c r="G405" s="3">
        <v>25</v>
      </c>
      <c r="H405" s="3">
        <v>20</v>
      </c>
      <c r="I405" s="28">
        <v>0.8</v>
      </c>
    </row>
    <row r="406" spans="1:9">
      <c r="A406" s="2" t="s">
        <v>4</v>
      </c>
      <c r="B406" s="3">
        <v>3265740</v>
      </c>
      <c r="C406" s="2" t="s">
        <v>202</v>
      </c>
      <c r="D406" s="2" t="s">
        <v>203</v>
      </c>
      <c r="E406" s="2" t="s">
        <v>372</v>
      </c>
      <c r="F406" s="2" t="s">
        <v>98</v>
      </c>
      <c r="G406" s="3">
        <v>25</v>
      </c>
      <c r="H406" s="3">
        <v>9</v>
      </c>
      <c r="I406" s="28">
        <v>0.36</v>
      </c>
    </row>
    <row r="407" spans="1:9">
      <c r="A407" s="2" t="s">
        <v>4</v>
      </c>
      <c r="B407" s="3">
        <v>2732611</v>
      </c>
      <c r="C407" s="2" t="s">
        <v>113</v>
      </c>
      <c r="D407" s="2" t="s">
        <v>373</v>
      </c>
      <c r="E407" s="2" t="s">
        <v>126</v>
      </c>
      <c r="F407" s="2" t="s">
        <v>98</v>
      </c>
      <c r="G407" s="3">
        <v>25</v>
      </c>
      <c r="H407" s="3">
        <v>22</v>
      </c>
      <c r="I407" s="28">
        <v>0.88</v>
      </c>
    </row>
    <row r="408" spans="1:9">
      <c r="A408" s="2" t="s">
        <v>4</v>
      </c>
      <c r="B408" s="3">
        <v>2732611</v>
      </c>
      <c r="C408" s="2" t="s">
        <v>113</v>
      </c>
      <c r="D408" s="2" t="s">
        <v>373</v>
      </c>
      <c r="E408" s="2" t="s">
        <v>126</v>
      </c>
      <c r="F408" s="2" t="s">
        <v>100</v>
      </c>
      <c r="G408" s="3">
        <v>25</v>
      </c>
      <c r="H408" s="3">
        <v>24</v>
      </c>
      <c r="I408" s="28">
        <v>0.96</v>
      </c>
    </row>
    <row r="409" spans="1:9">
      <c r="A409" s="2" t="s">
        <v>4</v>
      </c>
      <c r="B409" s="3">
        <v>6459640</v>
      </c>
      <c r="C409" s="2" t="s">
        <v>374</v>
      </c>
      <c r="D409" s="2" t="s">
        <v>373</v>
      </c>
      <c r="E409" s="2" t="s">
        <v>207</v>
      </c>
      <c r="F409" s="2" t="s">
        <v>98</v>
      </c>
      <c r="G409" s="3">
        <v>25</v>
      </c>
      <c r="H409" s="3">
        <v>12</v>
      </c>
      <c r="I409" s="28">
        <v>0.48</v>
      </c>
    </row>
    <row r="410" spans="1:9">
      <c r="A410" s="2" t="s">
        <v>4</v>
      </c>
      <c r="B410" s="3">
        <v>6459640</v>
      </c>
      <c r="C410" s="2" t="s">
        <v>374</v>
      </c>
      <c r="D410" s="2" t="s">
        <v>373</v>
      </c>
      <c r="E410" s="2" t="s">
        <v>375</v>
      </c>
      <c r="F410" s="2" t="s">
        <v>98</v>
      </c>
      <c r="G410" s="3">
        <v>25</v>
      </c>
      <c r="H410" s="3">
        <v>11</v>
      </c>
      <c r="I410" s="28">
        <v>0.44</v>
      </c>
    </row>
    <row r="411" spans="1:9">
      <c r="A411" s="2" t="s">
        <v>4</v>
      </c>
      <c r="B411" s="3">
        <v>2732611</v>
      </c>
      <c r="C411" s="2" t="s">
        <v>113</v>
      </c>
      <c r="D411" s="2" t="s">
        <v>373</v>
      </c>
      <c r="E411" s="2" t="s">
        <v>261</v>
      </c>
      <c r="F411" s="2" t="s">
        <v>98</v>
      </c>
      <c r="G411" s="3">
        <v>25</v>
      </c>
      <c r="H411" s="3">
        <v>11</v>
      </c>
      <c r="I411" s="28">
        <v>0.44</v>
      </c>
    </row>
    <row r="412" spans="1:9">
      <c r="A412" s="2" t="s">
        <v>4</v>
      </c>
      <c r="B412" s="3">
        <v>2732611</v>
      </c>
      <c r="C412" s="2" t="s">
        <v>113</v>
      </c>
      <c r="D412" s="2" t="s">
        <v>373</v>
      </c>
      <c r="E412" s="2" t="s">
        <v>93</v>
      </c>
      <c r="F412" s="2" t="s">
        <v>98</v>
      </c>
      <c r="G412" s="3">
        <v>25</v>
      </c>
      <c r="H412" s="3">
        <v>9</v>
      </c>
      <c r="I412" s="28">
        <v>0.36</v>
      </c>
    </row>
    <row r="413" spans="1:9">
      <c r="A413" s="2" t="s">
        <v>4</v>
      </c>
      <c r="B413" s="3">
        <v>6459640</v>
      </c>
      <c r="C413" s="2" t="s">
        <v>374</v>
      </c>
      <c r="D413" s="2" t="s">
        <v>373</v>
      </c>
      <c r="E413" s="2" t="s">
        <v>94</v>
      </c>
      <c r="F413" s="2" t="s">
        <v>98</v>
      </c>
      <c r="G413" s="3">
        <v>25</v>
      </c>
      <c r="H413" s="3">
        <v>6</v>
      </c>
      <c r="I413" s="28">
        <v>0.24</v>
      </c>
    </row>
    <row r="414" spans="1:9">
      <c r="A414" s="2" t="s">
        <v>3</v>
      </c>
      <c r="B414" s="3">
        <v>3428227</v>
      </c>
      <c r="C414" s="2" t="s">
        <v>130</v>
      </c>
      <c r="D414" s="2" t="s">
        <v>208</v>
      </c>
      <c r="E414" s="2" t="s">
        <v>141</v>
      </c>
      <c r="F414" s="2" t="s">
        <v>90</v>
      </c>
      <c r="G414" s="3">
        <v>25</v>
      </c>
      <c r="H414" s="3">
        <v>23</v>
      </c>
      <c r="I414" s="28">
        <v>0.92</v>
      </c>
    </row>
    <row r="415" spans="1:9">
      <c r="A415" s="2" t="s">
        <v>3</v>
      </c>
      <c r="B415" s="3">
        <v>3260760</v>
      </c>
      <c r="C415" s="2" t="s">
        <v>376</v>
      </c>
      <c r="D415" s="2" t="s">
        <v>212</v>
      </c>
      <c r="E415" s="2" t="s">
        <v>201</v>
      </c>
      <c r="F415" s="2" t="s">
        <v>90</v>
      </c>
      <c r="G415" s="3">
        <v>20</v>
      </c>
      <c r="H415" s="3">
        <v>14</v>
      </c>
      <c r="I415" s="28">
        <v>0.7</v>
      </c>
    </row>
    <row r="416" spans="1:9">
      <c r="A416" s="2" t="s">
        <v>5</v>
      </c>
      <c r="B416" s="3">
        <v>5474758</v>
      </c>
      <c r="C416" s="2" t="s">
        <v>377</v>
      </c>
      <c r="D416" s="2" t="s">
        <v>212</v>
      </c>
      <c r="E416" s="2" t="s">
        <v>146</v>
      </c>
      <c r="F416" s="2" t="s">
        <v>305</v>
      </c>
      <c r="G416" s="3">
        <v>20</v>
      </c>
      <c r="H416" s="3">
        <v>9</v>
      </c>
      <c r="I416" s="28">
        <v>0.45</v>
      </c>
    </row>
    <row r="417" spans="1:9">
      <c r="A417" s="2" t="s">
        <v>5</v>
      </c>
      <c r="B417" s="3">
        <v>7511064</v>
      </c>
      <c r="C417" s="2" t="s">
        <v>378</v>
      </c>
      <c r="D417" s="2" t="s">
        <v>212</v>
      </c>
      <c r="E417" s="2" t="s">
        <v>379</v>
      </c>
      <c r="F417" s="2" t="s">
        <v>305</v>
      </c>
      <c r="G417" s="3">
        <v>20</v>
      </c>
      <c r="H417" s="3">
        <v>0</v>
      </c>
      <c r="I417" s="28">
        <v>0</v>
      </c>
    </row>
    <row r="418" spans="1:9">
      <c r="A418" s="2" t="s">
        <v>3</v>
      </c>
      <c r="B418" s="3">
        <v>3929784</v>
      </c>
      <c r="C418" s="2" t="s">
        <v>380</v>
      </c>
      <c r="D418" s="2" t="s">
        <v>212</v>
      </c>
      <c r="E418" s="2" t="s">
        <v>381</v>
      </c>
      <c r="F418" s="2" t="s">
        <v>90</v>
      </c>
      <c r="G418" s="3">
        <v>20</v>
      </c>
      <c r="H418" s="3">
        <v>20</v>
      </c>
      <c r="I418" s="28">
        <v>1</v>
      </c>
    </row>
    <row r="419" spans="1:9">
      <c r="A419" s="2" t="s">
        <v>5</v>
      </c>
      <c r="B419" s="3">
        <v>5474758</v>
      </c>
      <c r="C419" s="2" t="s">
        <v>377</v>
      </c>
      <c r="D419" s="2" t="s">
        <v>212</v>
      </c>
      <c r="E419" s="2" t="s">
        <v>381</v>
      </c>
      <c r="F419" s="2" t="s">
        <v>305</v>
      </c>
      <c r="G419" s="3">
        <v>20</v>
      </c>
      <c r="H419" s="3">
        <v>9</v>
      </c>
      <c r="I419" s="28">
        <v>0.45</v>
      </c>
    </row>
    <row r="420" spans="1:9" ht="30">
      <c r="A420" s="2" t="s">
        <v>3</v>
      </c>
      <c r="B420" s="3">
        <v>8404663</v>
      </c>
      <c r="C420" s="2" t="s">
        <v>92</v>
      </c>
      <c r="D420" s="2" t="s">
        <v>382</v>
      </c>
      <c r="E420" s="2" t="s">
        <v>299</v>
      </c>
      <c r="F420" s="2" t="s">
        <v>90</v>
      </c>
      <c r="G420" s="3">
        <v>25</v>
      </c>
      <c r="H420" s="3">
        <v>10</v>
      </c>
      <c r="I420" s="28">
        <v>0.4</v>
      </c>
    </row>
    <row r="421" spans="1:9">
      <c r="A421" s="2" t="s">
        <v>3</v>
      </c>
      <c r="B421" s="3">
        <v>3174351</v>
      </c>
      <c r="C421" s="2" t="s">
        <v>119</v>
      </c>
      <c r="D421" s="2" t="s">
        <v>382</v>
      </c>
      <c r="E421" s="2" t="s">
        <v>383</v>
      </c>
      <c r="F421" s="2" t="s">
        <v>90</v>
      </c>
      <c r="G421" s="3">
        <v>25</v>
      </c>
      <c r="H421" s="3">
        <v>9</v>
      </c>
      <c r="I421" s="28">
        <v>0.36</v>
      </c>
    </row>
    <row r="422" spans="1:9">
      <c r="A422" s="2" t="s">
        <v>1</v>
      </c>
      <c r="B422" s="3">
        <v>4514882</v>
      </c>
      <c r="C422" s="2" t="s">
        <v>384</v>
      </c>
      <c r="D422" s="2" t="s">
        <v>220</v>
      </c>
      <c r="E422" s="2" t="s">
        <v>185</v>
      </c>
      <c r="F422" s="2" t="s">
        <v>298</v>
      </c>
      <c r="G422" s="3">
        <v>29</v>
      </c>
      <c r="H422" s="3">
        <v>28</v>
      </c>
      <c r="I422" s="28">
        <v>0.96551724137931039</v>
      </c>
    </row>
    <row r="423" spans="1:9">
      <c r="A423" s="2" t="s">
        <v>1</v>
      </c>
      <c r="B423" s="3">
        <v>8435126</v>
      </c>
      <c r="C423" s="2" t="s">
        <v>385</v>
      </c>
      <c r="D423" s="2" t="s">
        <v>220</v>
      </c>
      <c r="E423" s="2" t="s">
        <v>185</v>
      </c>
      <c r="F423" s="2" t="s">
        <v>312</v>
      </c>
      <c r="G423" s="3">
        <v>28</v>
      </c>
      <c r="H423" s="3">
        <v>28</v>
      </c>
      <c r="I423" s="28">
        <v>1</v>
      </c>
    </row>
    <row r="424" spans="1:9">
      <c r="A424" s="2" t="s">
        <v>2</v>
      </c>
      <c r="B424" s="3">
        <v>3545099</v>
      </c>
      <c r="C424" s="2" t="s">
        <v>386</v>
      </c>
      <c r="D424" s="2" t="s">
        <v>220</v>
      </c>
      <c r="E424" s="2" t="s">
        <v>185</v>
      </c>
      <c r="F424" s="2" t="s">
        <v>303</v>
      </c>
      <c r="G424" s="3">
        <v>20</v>
      </c>
      <c r="H424" s="3">
        <v>7</v>
      </c>
      <c r="I424" s="28">
        <v>0.35</v>
      </c>
    </row>
    <row r="425" spans="1:9">
      <c r="A425" s="2" t="s">
        <v>4</v>
      </c>
      <c r="B425" s="3">
        <v>7185931</v>
      </c>
      <c r="C425" s="2" t="s">
        <v>124</v>
      </c>
      <c r="D425" s="2" t="s">
        <v>220</v>
      </c>
      <c r="E425" s="2" t="s">
        <v>185</v>
      </c>
      <c r="F425" s="2" t="s">
        <v>98</v>
      </c>
      <c r="G425" s="3">
        <v>25</v>
      </c>
      <c r="H425" s="3">
        <v>24</v>
      </c>
      <c r="I425" s="28">
        <v>0.96</v>
      </c>
    </row>
    <row r="426" spans="1:9">
      <c r="A426" s="2" t="s">
        <v>4</v>
      </c>
      <c r="B426" s="3">
        <v>4946662</v>
      </c>
      <c r="C426" s="2" t="s">
        <v>230</v>
      </c>
      <c r="D426" s="2" t="s">
        <v>220</v>
      </c>
      <c r="E426" s="2" t="s">
        <v>185</v>
      </c>
      <c r="F426" s="2" t="s">
        <v>110</v>
      </c>
      <c r="G426" s="3">
        <v>25</v>
      </c>
      <c r="H426" s="3">
        <v>17</v>
      </c>
      <c r="I426" s="28">
        <v>0.68</v>
      </c>
    </row>
    <row r="427" spans="1:9">
      <c r="A427" s="2" t="s">
        <v>4</v>
      </c>
      <c r="B427" s="3">
        <v>4946662</v>
      </c>
      <c r="C427" s="2" t="s">
        <v>230</v>
      </c>
      <c r="D427" s="2" t="s">
        <v>220</v>
      </c>
      <c r="E427" s="2" t="s">
        <v>185</v>
      </c>
      <c r="F427" s="2" t="s">
        <v>134</v>
      </c>
      <c r="G427" s="3">
        <v>25</v>
      </c>
      <c r="H427" s="3">
        <v>21</v>
      </c>
      <c r="I427" s="28">
        <v>0.84</v>
      </c>
    </row>
    <row r="428" spans="1:9">
      <c r="A428" s="2" t="s">
        <v>5</v>
      </c>
      <c r="B428" s="3">
        <v>2041975</v>
      </c>
      <c r="C428" s="2" t="s">
        <v>387</v>
      </c>
      <c r="D428" s="2" t="s">
        <v>220</v>
      </c>
      <c r="E428" s="2" t="s">
        <v>185</v>
      </c>
      <c r="F428" s="2" t="s">
        <v>305</v>
      </c>
      <c r="G428" s="3">
        <v>20</v>
      </c>
      <c r="H428" s="3">
        <v>17</v>
      </c>
      <c r="I428" s="28">
        <v>0.85</v>
      </c>
    </row>
    <row r="429" spans="1:9">
      <c r="A429" s="2" t="s">
        <v>1</v>
      </c>
      <c r="B429" s="3">
        <v>8435126</v>
      </c>
      <c r="C429" s="2" t="s">
        <v>385</v>
      </c>
      <c r="D429" s="2" t="s">
        <v>220</v>
      </c>
      <c r="E429" s="2" t="s">
        <v>362</v>
      </c>
      <c r="F429" s="2" t="s">
        <v>298</v>
      </c>
      <c r="G429" s="3">
        <v>25</v>
      </c>
      <c r="H429" s="3">
        <v>0</v>
      </c>
      <c r="I429" s="28">
        <v>0</v>
      </c>
    </row>
    <row r="430" spans="1:9">
      <c r="A430" s="2" t="s">
        <v>1</v>
      </c>
      <c r="B430" s="3">
        <v>4514882</v>
      </c>
      <c r="C430" s="2" t="s">
        <v>384</v>
      </c>
      <c r="D430" s="2" t="s">
        <v>220</v>
      </c>
      <c r="E430" s="2" t="s">
        <v>188</v>
      </c>
      <c r="F430" s="2" t="s">
        <v>298</v>
      </c>
      <c r="G430" s="3">
        <v>25</v>
      </c>
      <c r="H430" s="3">
        <v>20</v>
      </c>
      <c r="I430" s="28">
        <v>0.8</v>
      </c>
    </row>
    <row r="431" spans="1:9">
      <c r="A431" s="2" t="s">
        <v>1</v>
      </c>
      <c r="B431" s="3">
        <v>4514882</v>
      </c>
      <c r="C431" s="2" t="s">
        <v>384</v>
      </c>
      <c r="D431" s="2" t="s">
        <v>220</v>
      </c>
      <c r="E431" s="2" t="s">
        <v>188</v>
      </c>
      <c r="F431" s="2" t="s">
        <v>312</v>
      </c>
      <c r="G431" s="3">
        <v>25</v>
      </c>
      <c r="H431" s="3">
        <v>7</v>
      </c>
      <c r="I431" s="28">
        <v>0.28000000000000003</v>
      </c>
    </row>
    <row r="432" spans="1:9">
      <c r="A432" s="2" t="s">
        <v>1</v>
      </c>
      <c r="B432" s="3">
        <v>4514882</v>
      </c>
      <c r="C432" s="2" t="s">
        <v>384</v>
      </c>
      <c r="D432" s="2" t="s">
        <v>220</v>
      </c>
      <c r="E432" s="2" t="s">
        <v>188</v>
      </c>
      <c r="F432" s="2" t="s">
        <v>313</v>
      </c>
      <c r="G432" s="3">
        <v>27</v>
      </c>
      <c r="H432" s="3">
        <v>26</v>
      </c>
      <c r="I432" s="28">
        <v>0.96296296296296291</v>
      </c>
    </row>
    <row r="433" spans="1:9">
      <c r="A433" s="2" t="s">
        <v>1</v>
      </c>
      <c r="B433" s="3">
        <v>4514882</v>
      </c>
      <c r="C433" s="2" t="s">
        <v>384</v>
      </c>
      <c r="D433" s="2" t="s">
        <v>220</v>
      </c>
      <c r="E433" s="2" t="s">
        <v>188</v>
      </c>
      <c r="F433" s="2" t="s">
        <v>364</v>
      </c>
      <c r="G433" s="3">
        <v>27</v>
      </c>
      <c r="H433" s="3">
        <v>26</v>
      </c>
      <c r="I433" s="28">
        <v>0.96296296296296291</v>
      </c>
    </row>
    <row r="434" spans="1:9">
      <c r="A434" s="2" t="s">
        <v>2</v>
      </c>
      <c r="B434" s="3">
        <v>3545099</v>
      </c>
      <c r="C434" s="2" t="s">
        <v>386</v>
      </c>
      <c r="D434" s="2" t="s">
        <v>220</v>
      </c>
      <c r="E434" s="2" t="s">
        <v>188</v>
      </c>
      <c r="F434" s="2" t="s">
        <v>303</v>
      </c>
      <c r="G434" s="3">
        <v>20</v>
      </c>
      <c r="H434" s="3">
        <v>11</v>
      </c>
      <c r="I434" s="28">
        <v>0.55000000000000004</v>
      </c>
    </row>
    <row r="435" spans="1:9">
      <c r="A435" s="2" t="s">
        <v>5</v>
      </c>
      <c r="B435" s="3">
        <v>2041975</v>
      </c>
      <c r="C435" s="2" t="s">
        <v>387</v>
      </c>
      <c r="D435" s="2" t="s">
        <v>220</v>
      </c>
      <c r="E435" s="2" t="s">
        <v>188</v>
      </c>
      <c r="F435" s="2" t="s">
        <v>305</v>
      </c>
      <c r="G435" s="3">
        <v>20</v>
      </c>
      <c r="H435" s="3">
        <v>19</v>
      </c>
      <c r="I435" s="28">
        <v>0.95</v>
      </c>
    </row>
    <row r="436" spans="1:9">
      <c r="A436" s="2" t="s">
        <v>1</v>
      </c>
      <c r="B436" s="3">
        <v>4514882</v>
      </c>
      <c r="C436" s="2" t="s">
        <v>384</v>
      </c>
      <c r="D436" s="2" t="s">
        <v>220</v>
      </c>
      <c r="E436" s="2" t="s">
        <v>365</v>
      </c>
      <c r="F436" s="2" t="s">
        <v>298</v>
      </c>
      <c r="G436" s="3">
        <v>25</v>
      </c>
      <c r="H436" s="3">
        <v>0</v>
      </c>
      <c r="I436" s="28">
        <v>0</v>
      </c>
    </row>
    <row r="437" spans="1:9">
      <c r="A437" s="2" t="s">
        <v>1</v>
      </c>
      <c r="B437" s="3">
        <v>8435126</v>
      </c>
      <c r="C437" s="2" t="s">
        <v>385</v>
      </c>
      <c r="D437" s="2" t="s">
        <v>220</v>
      </c>
      <c r="E437" s="2" t="s">
        <v>109</v>
      </c>
      <c r="F437" s="2" t="s">
        <v>298</v>
      </c>
      <c r="G437" s="3">
        <v>25</v>
      </c>
      <c r="H437" s="3">
        <v>22</v>
      </c>
      <c r="I437" s="28">
        <v>0.88</v>
      </c>
    </row>
    <row r="438" spans="1:9">
      <c r="A438" s="2" t="s">
        <v>1</v>
      </c>
      <c r="B438" s="3">
        <v>8435126</v>
      </c>
      <c r="C438" s="2" t="s">
        <v>385</v>
      </c>
      <c r="D438" s="2" t="s">
        <v>220</v>
      </c>
      <c r="E438" s="2" t="s">
        <v>109</v>
      </c>
      <c r="F438" s="2" t="s">
        <v>312</v>
      </c>
      <c r="G438" s="3">
        <v>25</v>
      </c>
      <c r="H438" s="3">
        <v>23</v>
      </c>
      <c r="I438" s="28">
        <v>0.92</v>
      </c>
    </row>
    <row r="439" spans="1:9">
      <c r="A439" s="2" t="s">
        <v>1</v>
      </c>
      <c r="B439" s="3">
        <v>9465782</v>
      </c>
      <c r="C439" s="2" t="s">
        <v>388</v>
      </c>
      <c r="D439" s="2" t="s">
        <v>220</v>
      </c>
      <c r="E439" s="2" t="s">
        <v>225</v>
      </c>
      <c r="F439" s="2" t="s">
        <v>298</v>
      </c>
      <c r="G439" s="3">
        <v>25</v>
      </c>
      <c r="H439" s="3">
        <v>9</v>
      </c>
      <c r="I439" s="28">
        <v>0.36</v>
      </c>
    </row>
    <row r="440" spans="1:9">
      <c r="A440" s="2" t="s">
        <v>1</v>
      </c>
      <c r="B440" s="3">
        <v>9465782</v>
      </c>
      <c r="C440" s="2" t="s">
        <v>388</v>
      </c>
      <c r="D440" s="2" t="s">
        <v>220</v>
      </c>
      <c r="E440" s="2" t="s">
        <v>225</v>
      </c>
      <c r="F440" s="2" t="s">
        <v>312</v>
      </c>
      <c r="G440" s="3">
        <v>25</v>
      </c>
      <c r="H440" s="3">
        <v>11</v>
      </c>
      <c r="I440" s="28">
        <v>0.44</v>
      </c>
    </row>
    <row r="441" spans="1:9" ht="30">
      <c r="A441" s="2" t="s">
        <v>5</v>
      </c>
      <c r="B441" s="3">
        <v>7251943</v>
      </c>
      <c r="C441" s="2" t="s">
        <v>389</v>
      </c>
      <c r="D441" s="2" t="s">
        <v>220</v>
      </c>
      <c r="E441" s="2" t="s">
        <v>225</v>
      </c>
      <c r="F441" s="2" t="s">
        <v>305</v>
      </c>
      <c r="G441" s="3">
        <v>22</v>
      </c>
      <c r="H441" s="3">
        <v>22</v>
      </c>
      <c r="I441" s="28">
        <v>1</v>
      </c>
    </row>
    <row r="442" spans="1:9">
      <c r="A442" s="2" t="s">
        <v>1</v>
      </c>
      <c r="B442" s="3">
        <v>6982809</v>
      </c>
      <c r="C442" s="2" t="s">
        <v>344</v>
      </c>
      <c r="D442" s="2" t="s">
        <v>220</v>
      </c>
      <c r="E442" s="2" t="s">
        <v>189</v>
      </c>
      <c r="F442" s="2" t="s">
        <v>298</v>
      </c>
      <c r="G442" s="3">
        <v>25</v>
      </c>
      <c r="H442" s="3">
        <v>25</v>
      </c>
      <c r="I442" s="28">
        <v>1</v>
      </c>
    </row>
    <row r="443" spans="1:9">
      <c r="A443" s="2" t="s">
        <v>1</v>
      </c>
      <c r="B443" s="3">
        <v>6982809</v>
      </c>
      <c r="C443" s="2" t="s">
        <v>344</v>
      </c>
      <c r="D443" s="2" t="s">
        <v>220</v>
      </c>
      <c r="E443" s="2" t="s">
        <v>189</v>
      </c>
      <c r="F443" s="2" t="s">
        <v>312</v>
      </c>
      <c r="G443" s="3">
        <v>25</v>
      </c>
      <c r="H443" s="3">
        <v>25</v>
      </c>
      <c r="I443" s="28">
        <v>1</v>
      </c>
    </row>
    <row r="444" spans="1:9">
      <c r="A444" s="2" t="s">
        <v>2</v>
      </c>
      <c r="B444" s="3">
        <v>5012038</v>
      </c>
      <c r="C444" s="2" t="s">
        <v>390</v>
      </c>
      <c r="D444" s="2" t="s">
        <v>220</v>
      </c>
      <c r="E444" s="2" t="s">
        <v>189</v>
      </c>
      <c r="F444" s="2" t="s">
        <v>303</v>
      </c>
      <c r="G444" s="3">
        <v>25</v>
      </c>
      <c r="H444" s="3">
        <v>8</v>
      </c>
      <c r="I444" s="28">
        <v>0.32</v>
      </c>
    </row>
    <row r="445" spans="1:9">
      <c r="A445" s="2" t="s">
        <v>5</v>
      </c>
      <c r="B445" s="3">
        <v>8018869</v>
      </c>
      <c r="C445" s="2" t="s">
        <v>322</v>
      </c>
      <c r="D445" s="2" t="s">
        <v>220</v>
      </c>
      <c r="E445" s="2" t="s">
        <v>189</v>
      </c>
      <c r="F445" s="2" t="s">
        <v>305</v>
      </c>
      <c r="G445" s="3">
        <v>20</v>
      </c>
      <c r="H445" s="3">
        <v>20</v>
      </c>
      <c r="I445" s="28">
        <v>1</v>
      </c>
    </row>
    <row r="446" spans="1:9">
      <c r="A446" s="2" t="s">
        <v>1</v>
      </c>
      <c r="B446" s="3">
        <v>6982809</v>
      </c>
      <c r="C446" s="2" t="s">
        <v>344</v>
      </c>
      <c r="D446" s="2" t="s">
        <v>220</v>
      </c>
      <c r="E446" s="2" t="s">
        <v>127</v>
      </c>
      <c r="F446" s="2" t="s">
        <v>298</v>
      </c>
      <c r="G446" s="3">
        <v>28</v>
      </c>
      <c r="H446" s="3">
        <v>25</v>
      </c>
      <c r="I446" s="28">
        <v>0.8928571428571429</v>
      </c>
    </row>
    <row r="447" spans="1:9">
      <c r="A447" s="2" t="s">
        <v>2</v>
      </c>
      <c r="B447" s="3">
        <v>3545099</v>
      </c>
      <c r="C447" s="2" t="s">
        <v>386</v>
      </c>
      <c r="D447" s="2" t="s">
        <v>220</v>
      </c>
      <c r="E447" s="2" t="s">
        <v>127</v>
      </c>
      <c r="F447" s="2" t="s">
        <v>303</v>
      </c>
      <c r="G447" s="3">
        <v>30</v>
      </c>
      <c r="H447" s="3">
        <v>28</v>
      </c>
      <c r="I447" s="28">
        <v>0.93333333333333335</v>
      </c>
    </row>
    <row r="448" spans="1:9">
      <c r="A448" s="2" t="s">
        <v>5</v>
      </c>
      <c r="B448" s="3">
        <v>2041975</v>
      </c>
      <c r="C448" s="2" t="s">
        <v>387</v>
      </c>
      <c r="D448" s="2" t="s">
        <v>220</v>
      </c>
      <c r="E448" s="2" t="s">
        <v>127</v>
      </c>
      <c r="F448" s="2" t="s">
        <v>305</v>
      </c>
      <c r="G448" s="3">
        <v>30</v>
      </c>
      <c r="H448" s="3">
        <v>23</v>
      </c>
      <c r="I448" s="28">
        <v>0.76666666666666672</v>
      </c>
    </row>
    <row r="449" spans="1:9">
      <c r="A449" s="2" t="s">
        <v>2</v>
      </c>
      <c r="B449" s="3">
        <v>5012038</v>
      </c>
      <c r="C449" s="2" t="s">
        <v>390</v>
      </c>
      <c r="D449" s="2" t="s">
        <v>220</v>
      </c>
      <c r="E449" s="2" t="s">
        <v>231</v>
      </c>
      <c r="F449" s="2" t="s">
        <v>303</v>
      </c>
      <c r="G449" s="3">
        <v>30</v>
      </c>
      <c r="H449" s="3">
        <v>26</v>
      </c>
      <c r="I449" s="28">
        <v>0.8666666666666667</v>
      </c>
    </row>
    <row r="450" spans="1:9">
      <c r="A450" s="2" t="s">
        <v>4</v>
      </c>
      <c r="B450" s="3">
        <v>2631050</v>
      </c>
      <c r="C450" s="2" t="s">
        <v>391</v>
      </c>
      <c r="D450" s="2" t="s">
        <v>220</v>
      </c>
      <c r="E450" s="2" t="s">
        <v>231</v>
      </c>
      <c r="F450" s="2" t="s">
        <v>100</v>
      </c>
      <c r="G450" s="3">
        <v>25</v>
      </c>
      <c r="H450" s="3">
        <v>24</v>
      </c>
      <c r="I450" s="28">
        <v>0.96</v>
      </c>
    </row>
    <row r="451" spans="1:9">
      <c r="A451" s="2" t="s">
        <v>5</v>
      </c>
      <c r="B451" s="3">
        <v>2681804</v>
      </c>
      <c r="C451" s="2" t="s">
        <v>392</v>
      </c>
      <c r="D451" s="2" t="s">
        <v>220</v>
      </c>
      <c r="E451" s="2" t="s">
        <v>231</v>
      </c>
      <c r="F451" s="2" t="s">
        <v>305</v>
      </c>
      <c r="G451" s="3">
        <v>21</v>
      </c>
      <c r="H451" s="3">
        <v>21</v>
      </c>
      <c r="I451" s="28">
        <v>1</v>
      </c>
    </row>
    <row r="452" spans="1:9">
      <c r="A452" s="2" t="s">
        <v>4</v>
      </c>
      <c r="B452" s="3">
        <v>9146053</v>
      </c>
      <c r="C452" s="2" t="s">
        <v>222</v>
      </c>
      <c r="D452" s="2" t="s">
        <v>220</v>
      </c>
      <c r="E452" s="2" t="s">
        <v>270</v>
      </c>
      <c r="F452" s="2" t="s">
        <v>98</v>
      </c>
      <c r="G452" s="3">
        <v>25</v>
      </c>
      <c r="H452" s="3">
        <v>24</v>
      </c>
      <c r="I452" s="28">
        <v>0.96</v>
      </c>
    </row>
    <row r="453" spans="1:9">
      <c r="A453" s="2" t="s">
        <v>1</v>
      </c>
      <c r="B453" s="3">
        <v>6982809</v>
      </c>
      <c r="C453" s="2" t="s">
        <v>344</v>
      </c>
      <c r="D453" s="2" t="s">
        <v>234</v>
      </c>
      <c r="E453" s="2" t="s">
        <v>235</v>
      </c>
      <c r="F453" s="2" t="s">
        <v>298</v>
      </c>
      <c r="G453" s="3">
        <v>25</v>
      </c>
      <c r="H453" s="3">
        <v>23</v>
      </c>
      <c r="I453" s="28">
        <v>0.92</v>
      </c>
    </row>
    <row r="454" spans="1:9" ht="30">
      <c r="A454" s="2" t="s">
        <v>5</v>
      </c>
      <c r="B454" s="3">
        <v>7251943</v>
      </c>
      <c r="C454" s="2" t="s">
        <v>389</v>
      </c>
      <c r="D454" s="2" t="s">
        <v>234</v>
      </c>
      <c r="E454" s="2" t="s">
        <v>235</v>
      </c>
      <c r="F454" s="2" t="s">
        <v>305</v>
      </c>
      <c r="G454" s="3">
        <v>20</v>
      </c>
      <c r="H454" s="3">
        <v>15</v>
      </c>
      <c r="I454" s="28">
        <v>0.75</v>
      </c>
    </row>
    <row r="455" spans="1:9">
      <c r="A455" s="2" t="s">
        <v>3</v>
      </c>
      <c r="B455" s="3">
        <v>5373197</v>
      </c>
      <c r="C455" s="2" t="s">
        <v>238</v>
      </c>
      <c r="D455" s="2" t="s">
        <v>239</v>
      </c>
      <c r="E455" s="2" t="s">
        <v>105</v>
      </c>
      <c r="F455" s="2" t="s">
        <v>90</v>
      </c>
      <c r="G455" s="3">
        <v>20</v>
      </c>
      <c r="H455" s="3">
        <v>12</v>
      </c>
      <c r="I455" s="28">
        <v>0.6</v>
      </c>
    </row>
    <row r="456" spans="1:9">
      <c r="A456" s="2" t="s">
        <v>2</v>
      </c>
      <c r="B456" s="3">
        <v>1783013</v>
      </c>
      <c r="C456" s="2" t="s">
        <v>393</v>
      </c>
      <c r="D456" s="2" t="s">
        <v>394</v>
      </c>
      <c r="E456" s="2" t="s">
        <v>395</v>
      </c>
      <c r="F456" s="2" t="s">
        <v>303</v>
      </c>
      <c r="G456" s="3">
        <v>30</v>
      </c>
      <c r="H456" s="3">
        <v>28</v>
      </c>
      <c r="I456" s="28">
        <v>0.93333333333333335</v>
      </c>
    </row>
    <row r="457" spans="1:9">
      <c r="A457" s="2" t="s">
        <v>3</v>
      </c>
      <c r="B457" s="3">
        <v>924751</v>
      </c>
      <c r="C457" s="2" t="s">
        <v>226</v>
      </c>
      <c r="D457" s="2" t="s">
        <v>394</v>
      </c>
      <c r="E457" s="2" t="s">
        <v>396</v>
      </c>
      <c r="F457" s="2" t="s">
        <v>90</v>
      </c>
      <c r="G457" s="3">
        <v>25</v>
      </c>
      <c r="H457" s="3">
        <v>16</v>
      </c>
      <c r="I457" s="28">
        <v>0.64</v>
      </c>
    </row>
    <row r="458" spans="1:9">
      <c r="A458" s="2" t="s">
        <v>3</v>
      </c>
      <c r="B458" s="3">
        <v>1747464</v>
      </c>
      <c r="C458" s="2" t="s">
        <v>397</v>
      </c>
      <c r="D458" s="2" t="s">
        <v>394</v>
      </c>
      <c r="E458" s="2" t="s">
        <v>257</v>
      </c>
      <c r="F458" s="2" t="s">
        <v>90</v>
      </c>
      <c r="G458" s="3">
        <v>25</v>
      </c>
      <c r="H458" s="3">
        <v>20</v>
      </c>
      <c r="I458" s="28">
        <v>0.8</v>
      </c>
    </row>
    <row r="459" spans="1:9">
      <c r="A459" s="2" t="s">
        <v>3</v>
      </c>
      <c r="B459" s="3">
        <v>4911060</v>
      </c>
      <c r="C459" s="2" t="s">
        <v>398</v>
      </c>
      <c r="D459" s="2" t="s">
        <v>394</v>
      </c>
      <c r="E459" s="2" t="s">
        <v>247</v>
      </c>
      <c r="F459" s="2" t="s">
        <v>90</v>
      </c>
      <c r="G459" s="3">
        <v>25</v>
      </c>
      <c r="H459" s="3">
        <v>18</v>
      </c>
      <c r="I459" s="28">
        <v>0.72</v>
      </c>
    </row>
    <row r="460" spans="1:9">
      <c r="A460" s="2" t="s">
        <v>3</v>
      </c>
      <c r="B460" s="3">
        <v>1747464</v>
      </c>
      <c r="C460" s="2" t="s">
        <v>397</v>
      </c>
      <c r="D460" s="2" t="s">
        <v>394</v>
      </c>
      <c r="E460" s="2" t="s">
        <v>170</v>
      </c>
      <c r="F460" s="2" t="s">
        <v>90</v>
      </c>
      <c r="G460" s="3">
        <v>25</v>
      </c>
      <c r="H460" s="3">
        <v>24</v>
      </c>
      <c r="I460" s="28">
        <v>0.96</v>
      </c>
    </row>
    <row r="461" spans="1:9">
      <c r="A461" s="2" t="s">
        <v>3</v>
      </c>
      <c r="B461" s="3">
        <v>4809499</v>
      </c>
      <c r="C461" s="2" t="s">
        <v>399</v>
      </c>
      <c r="D461" s="2" t="s">
        <v>394</v>
      </c>
      <c r="E461" s="2" t="s">
        <v>89</v>
      </c>
      <c r="F461" s="2" t="s">
        <v>90</v>
      </c>
      <c r="G461" s="3">
        <v>25</v>
      </c>
      <c r="H461" s="3">
        <v>25</v>
      </c>
      <c r="I461" s="28">
        <v>1</v>
      </c>
    </row>
    <row r="462" spans="1:9">
      <c r="A462" s="2" t="s">
        <v>3</v>
      </c>
      <c r="B462" s="3">
        <v>1747464</v>
      </c>
      <c r="C462" s="2" t="s">
        <v>397</v>
      </c>
      <c r="D462" s="2" t="s">
        <v>394</v>
      </c>
      <c r="E462" s="2" t="s">
        <v>400</v>
      </c>
      <c r="F462" s="2" t="s">
        <v>90</v>
      </c>
      <c r="G462" s="3">
        <v>25</v>
      </c>
      <c r="H462" s="3">
        <v>12</v>
      </c>
      <c r="I462" s="28">
        <v>0.48</v>
      </c>
    </row>
    <row r="463" spans="1:9">
      <c r="A463" s="2" t="s">
        <v>3</v>
      </c>
      <c r="B463" s="3">
        <v>1747464</v>
      </c>
      <c r="C463" s="2" t="s">
        <v>397</v>
      </c>
      <c r="D463" s="2" t="s">
        <v>394</v>
      </c>
      <c r="E463" s="2" t="s">
        <v>263</v>
      </c>
      <c r="F463" s="2" t="s">
        <v>90</v>
      </c>
      <c r="G463" s="3">
        <v>25</v>
      </c>
      <c r="H463" s="3">
        <v>8</v>
      </c>
      <c r="I463" s="28">
        <v>0.32</v>
      </c>
    </row>
    <row r="464" spans="1:9">
      <c r="A464" s="2" t="s">
        <v>3</v>
      </c>
      <c r="B464" s="3">
        <v>4809499</v>
      </c>
      <c r="C464" s="2" t="s">
        <v>399</v>
      </c>
      <c r="D464" s="2" t="s">
        <v>394</v>
      </c>
      <c r="E464" s="2" t="s">
        <v>401</v>
      </c>
      <c r="F464" s="2" t="s">
        <v>90</v>
      </c>
      <c r="G464" s="3">
        <v>25</v>
      </c>
      <c r="H464" s="3">
        <v>11</v>
      </c>
      <c r="I464" s="28">
        <v>0.44</v>
      </c>
    </row>
    <row r="465" spans="1:9">
      <c r="A465" s="2" t="s">
        <v>3</v>
      </c>
      <c r="B465" s="3">
        <v>4911060</v>
      </c>
      <c r="C465" s="2" t="s">
        <v>398</v>
      </c>
      <c r="D465" s="2" t="s">
        <v>394</v>
      </c>
      <c r="E465" s="2" t="s">
        <v>402</v>
      </c>
      <c r="F465" s="2" t="s">
        <v>90</v>
      </c>
      <c r="G465" s="3">
        <v>20</v>
      </c>
      <c r="H465" s="3">
        <v>10</v>
      </c>
      <c r="I465" s="28">
        <v>0.5</v>
      </c>
    </row>
    <row r="466" spans="1:9">
      <c r="A466" s="2" t="s">
        <v>3</v>
      </c>
      <c r="B466" s="3">
        <v>1747464</v>
      </c>
      <c r="C466" s="2" t="s">
        <v>397</v>
      </c>
      <c r="D466" s="2" t="s">
        <v>394</v>
      </c>
      <c r="E466" s="2" t="s">
        <v>403</v>
      </c>
      <c r="F466" s="2" t="s">
        <v>90</v>
      </c>
      <c r="G466" s="3">
        <v>25</v>
      </c>
      <c r="H466" s="3">
        <v>8</v>
      </c>
      <c r="I466" s="28">
        <v>0.32</v>
      </c>
    </row>
    <row r="467" spans="1:9">
      <c r="A467" s="2" t="s">
        <v>3</v>
      </c>
      <c r="B467" s="3">
        <v>1747464</v>
      </c>
      <c r="C467" s="2" t="s">
        <v>397</v>
      </c>
      <c r="D467" s="2" t="s">
        <v>394</v>
      </c>
      <c r="E467" s="2" t="s">
        <v>404</v>
      </c>
      <c r="F467" s="2" t="s">
        <v>90</v>
      </c>
      <c r="G467" s="3">
        <v>25</v>
      </c>
      <c r="H467" s="3">
        <v>8</v>
      </c>
      <c r="I467" s="28">
        <v>0.32</v>
      </c>
    </row>
    <row r="468" spans="1:9">
      <c r="A468" s="2" t="s">
        <v>3</v>
      </c>
      <c r="B468" s="3">
        <v>7424761</v>
      </c>
      <c r="C468" s="2" t="s">
        <v>405</v>
      </c>
      <c r="D468" s="2" t="s">
        <v>394</v>
      </c>
      <c r="E468" s="2" t="s">
        <v>406</v>
      </c>
      <c r="F468" s="2" t="s">
        <v>90</v>
      </c>
      <c r="G468" s="3">
        <v>10</v>
      </c>
      <c r="H468" s="3">
        <v>4</v>
      </c>
      <c r="I468" s="28">
        <v>0.4</v>
      </c>
    </row>
    <row r="469" spans="1:9">
      <c r="A469" s="2" t="s">
        <v>3</v>
      </c>
      <c r="B469" s="3">
        <v>7424761</v>
      </c>
      <c r="C469" s="2" t="s">
        <v>405</v>
      </c>
      <c r="D469" s="2" t="s">
        <v>394</v>
      </c>
      <c r="E469" s="2" t="s">
        <v>407</v>
      </c>
      <c r="F469" s="2" t="s">
        <v>90</v>
      </c>
      <c r="G469" s="3">
        <v>10</v>
      </c>
      <c r="H469" s="3">
        <v>4</v>
      </c>
      <c r="I469" s="28">
        <v>0.4</v>
      </c>
    </row>
    <row r="470" spans="1:9">
      <c r="A470" s="2" t="s">
        <v>1</v>
      </c>
      <c r="B470" s="3">
        <v>6744138</v>
      </c>
      <c r="C470" s="2" t="s">
        <v>408</v>
      </c>
      <c r="D470" s="2" t="s">
        <v>241</v>
      </c>
      <c r="E470" s="2" t="s">
        <v>105</v>
      </c>
      <c r="F470" s="2" t="s">
        <v>298</v>
      </c>
      <c r="G470" s="3">
        <v>27</v>
      </c>
      <c r="H470" s="3">
        <v>27</v>
      </c>
      <c r="I470" s="28">
        <v>1</v>
      </c>
    </row>
    <row r="471" spans="1:9">
      <c r="A471" s="2" t="s">
        <v>1</v>
      </c>
      <c r="B471" s="3">
        <v>6744138</v>
      </c>
      <c r="C471" s="2" t="s">
        <v>408</v>
      </c>
      <c r="D471" s="2" t="s">
        <v>241</v>
      </c>
      <c r="E471" s="2" t="s">
        <v>105</v>
      </c>
      <c r="F471" s="2" t="s">
        <v>312</v>
      </c>
      <c r="G471" s="3">
        <v>30</v>
      </c>
      <c r="H471" s="3">
        <v>29</v>
      </c>
      <c r="I471" s="28">
        <v>0.96666666666666667</v>
      </c>
    </row>
    <row r="472" spans="1:9">
      <c r="A472" s="2" t="s">
        <v>2</v>
      </c>
      <c r="B472" s="3">
        <v>1421907</v>
      </c>
      <c r="C472" s="2" t="s">
        <v>333</v>
      </c>
      <c r="D472" s="2" t="s">
        <v>241</v>
      </c>
      <c r="E472" s="2" t="s">
        <v>105</v>
      </c>
      <c r="F472" s="2" t="s">
        <v>303</v>
      </c>
      <c r="G472" s="3">
        <v>25</v>
      </c>
      <c r="H472" s="3">
        <v>24</v>
      </c>
      <c r="I472" s="28">
        <v>0.96</v>
      </c>
    </row>
    <row r="473" spans="1:9">
      <c r="A473" s="2" t="s">
        <v>1</v>
      </c>
      <c r="B473" s="3">
        <v>6744138</v>
      </c>
      <c r="C473" s="2" t="s">
        <v>408</v>
      </c>
      <c r="D473" s="2" t="s">
        <v>241</v>
      </c>
      <c r="E473" s="2" t="s">
        <v>173</v>
      </c>
      <c r="F473" s="2" t="s">
        <v>298</v>
      </c>
      <c r="G473" s="3">
        <v>31</v>
      </c>
      <c r="H473" s="3">
        <v>31</v>
      </c>
      <c r="I473" s="28">
        <v>1</v>
      </c>
    </row>
    <row r="474" spans="1:9">
      <c r="A474" s="2" t="s">
        <v>5</v>
      </c>
      <c r="B474" s="3">
        <v>4413321</v>
      </c>
      <c r="C474" s="2" t="s">
        <v>409</v>
      </c>
      <c r="D474" s="2" t="s">
        <v>241</v>
      </c>
      <c r="E474" s="2" t="s">
        <v>173</v>
      </c>
      <c r="F474" s="2" t="s">
        <v>305</v>
      </c>
      <c r="G474" s="3">
        <v>30</v>
      </c>
      <c r="H474" s="3">
        <v>11</v>
      </c>
      <c r="I474" s="28">
        <v>0.36666666666666664</v>
      </c>
    </row>
    <row r="475" spans="1:9">
      <c r="A475" s="2" t="s">
        <v>1</v>
      </c>
      <c r="B475" s="3">
        <v>9557383</v>
      </c>
      <c r="C475" s="2" t="s">
        <v>306</v>
      </c>
      <c r="D475" s="2" t="s">
        <v>241</v>
      </c>
      <c r="E475" s="2" t="s">
        <v>242</v>
      </c>
      <c r="F475" s="2" t="s">
        <v>298</v>
      </c>
      <c r="G475" s="3">
        <v>25</v>
      </c>
      <c r="H475" s="3">
        <v>4</v>
      </c>
      <c r="I475" s="28">
        <v>0.16</v>
      </c>
    </row>
    <row r="476" spans="1:9">
      <c r="A476" s="2" t="s">
        <v>2</v>
      </c>
      <c r="B476" s="3">
        <v>9866993</v>
      </c>
      <c r="C476" s="2" t="s">
        <v>334</v>
      </c>
      <c r="D476" s="2" t="s">
        <v>244</v>
      </c>
      <c r="E476" s="2" t="s">
        <v>223</v>
      </c>
      <c r="F476" s="2" t="s">
        <v>303</v>
      </c>
      <c r="G476" s="3">
        <v>25</v>
      </c>
      <c r="H476" s="3">
        <v>24</v>
      </c>
      <c r="I476" s="28">
        <v>0.96</v>
      </c>
    </row>
    <row r="477" spans="1:9">
      <c r="A477" s="2" t="s">
        <v>2</v>
      </c>
      <c r="B477" s="3">
        <v>1193779</v>
      </c>
      <c r="C477" s="2" t="s">
        <v>302</v>
      </c>
      <c r="D477" s="2" t="s">
        <v>244</v>
      </c>
      <c r="E477" s="2" t="s">
        <v>117</v>
      </c>
      <c r="F477" s="2" t="s">
        <v>303</v>
      </c>
      <c r="G477" s="3">
        <v>25</v>
      </c>
      <c r="H477" s="3">
        <v>19</v>
      </c>
      <c r="I477" s="28">
        <v>0.76</v>
      </c>
    </row>
    <row r="478" spans="1:9">
      <c r="A478" s="2" t="s">
        <v>5</v>
      </c>
      <c r="B478" s="3">
        <v>9689407</v>
      </c>
      <c r="C478" s="2" t="s">
        <v>410</v>
      </c>
      <c r="D478" s="2" t="s">
        <v>244</v>
      </c>
      <c r="E478" s="2" t="s">
        <v>117</v>
      </c>
      <c r="F478" s="2" t="s">
        <v>305</v>
      </c>
      <c r="G478" s="3">
        <v>30</v>
      </c>
      <c r="H478" s="3">
        <v>12</v>
      </c>
      <c r="I478" s="28">
        <v>0.4</v>
      </c>
    </row>
    <row r="479" spans="1:9">
      <c r="A479" s="2" t="s">
        <v>2</v>
      </c>
      <c r="B479" s="3">
        <v>965121</v>
      </c>
      <c r="C479" s="2" t="s">
        <v>411</v>
      </c>
      <c r="D479" s="2" t="s">
        <v>244</v>
      </c>
      <c r="E479" s="2" t="s">
        <v>105</v>
      </c>
      <c r="F479" s="2" t="s">
        <v>303</v>
      </c>
      <c r="G479" s="3">
        <v>25</v>
      </c>
      <c r="H479" s="3">
        <v>25</v>
      </c>
      <c r="I479" s="28">
        <v>1</v>
      </c>
    </row>
    <row r="480" spans="1:9">
      <c r="A480" s="2" t="s">
        <v>2</v>
      </c>
      <c r="B480" s="3">
        <v>4662270</v>
      </c>
      <c r="C480" s="2" t="s">
        <v>412</v>
      </c>
      <c r="D480" s="2" t="s">
        <v>244</v>
      </c>
      <c r="E480" s="2" t="s">
        <v>105</v>
      </c>
      <c r="F480" s="2" t="s">
        <v>321</v>
      </c>
      <c r="G480" s="3">
        <v>25</v>
      </c>
      <c r="H480" s="3">
        <v>24</v>
      </c>
      <c r="I480" s="28">
        <v>0.96</v>
      </c>
    </row>
    <row r="481" spans="1:9">
      <c r="A481" s="2" t="s">
        <v>5</v>
      </c>
      <c r="B481" s="3">
        <v>9689407</v>
      </c>
      <c r="C481" s="2" t="s">
        <v>410</v>
      </c>
      <c r="D481" s="2" t="s">
        <v>244</v>
      </c>
      <c r="E481" s="2" t="s">
        <v>105</v>
      </c>
      <c r="F481" s="2" t="s">
        <v>305</v>
      </c>
      <c r="G481" s="3">
        <v>30</v>
      </c>
      <c r="H481" s="3">
        <v>30</v>
      </c>
      <c r="I481" s="28">
        <v>1</v>
      </c>
    </row>
    <row r="482" spans="1:9" ht="30">
      <c r="A482" s="2" t="s">
        <v>1</v>
      </c>
      <c r="B482" s="3">
        <v>6220810</v>
      </c>
      <c r="C482" s="2" t="s">
        <v>367</v>
      </c>
      <c r="D482" s="2" t="s">
        <v>244</v>
      </c>
      <c r="E482" s="2" t="s">
        <v>257</v>
      </c>
      <c r="F482" s="2" t="s">
        <v>298</v>
      </c>
      <c r="G482" s="3">
        <v>38</v>
      </c>
      <c r="H482" s="3">
        <v>38</v>
      </c>
      <c r="I482" s="28">
        <v>1</v>
      </c>
    </row>
    <row r="483" spans="1:9" ht="30">
      <c r="A483" s="2" t="s">
        <v>1</v>
      </c>
      <c r="B483" s="3">
        <v>6220810</v>
      </c>
      <c r="C483" s="2" t="s">
        <v>367</v>
      </c>
      <c r="D483" s="2" t="s">
        <v>244</v>
      </c>
      <c r="E483" s="2" t="s">
        <v>257</v>
      </c>
      <c r="F483" s="2" t="s">
        <v>312</v>
      </c>
      <c r="G483" s="3">
        <v>38</v>
      </c>
      <c r="H483" s="3">
        <v>38</v>
      </c>
      <c r="I483" s="28">
        <v>1</v>
      </c>
    </row>
    <row r="484" spans="1:9">
      <c r="A484" s="2" t="s">
        <v>5</v>
      </c>
      <c r="B484" s="3">
        <v>9689407</v>
      </c>
      <c r="C484" s="2" t="s">
        <v>410</v>
      </c>
      <c r="D484" s="2" t="s">
        <v>244</v>
      </c>
      <c r="E484" s="2" t="s">
        <v>247</v>
      </c>
      <c r="F484" s="2" t="s">
        <v>305</v>
      </c>
      <c r="G484" s="3">
        <v>30</v>
      </c>
      <c r="H484" s="3">
        <v>24</v>
      </c>
      <c r="I484" s="28">
        <v>0.8</v>
      </c>
    </row>
    <row r="485" spans="1:9" ht="30">
      <c r="A485" s="2" t="s">
        <v>1</v>
      </c>
      <c r="B485" s="3">
        <v>6220810</v>
      </c>
      <c r="C485" s="2" t="s">
        <v>367</v>
      </c>
      <c r="D485" s="2" t="s">
        <v>244</v>
      </c>
      <c r="E485" s="2" t="s">
        <v>249</v>
      </c>
      <c r="F485" s="2" t="s">
        <v>298</v>
      </c>
      <c r="G485" s="3">
        <v>36</v>
      </c>
      <c r="H485" s="3">
        <v>35</v>
      </c>
      <c r="I485" s="28">
        <v>0.97222222222222221</v>
      </c>
    </row>
    <row r="486" spans="1:9">
      <c r="A486" s="2" t="s">
        <v>2</v>
      </c>
      <c r="B486" s="3">
        <v>9866993</v>
      </c>
      <c r="C486" s="2" t="s">
        <v>334</v>
      </c>
      <c r="D486" s="2" t="s">
        <v>244</v>
      </c>
      <c r="E486" s="2" t="s">
        <v>207</v>
      </c>
      <c r="F486" s="2" t="s">
        <v>303</v>
      </c>
      <c r="G486" s="3">
        <v>25</v>
      </c>
      <c r="H486" s="3">
        <v>24</v>
      </c>
      <c r="I486" s="28">
        <v>0.96</v>
      </c>
    </row>
    <row r="487" spans="1:9">
      <c r="A487" s="2" t="s">
        <v>5</v>
      </c>
      <c r="B487" s="3">
        <v>9689407</v>
      </c>
      <c r="C487" s="2" t="s">
        <v>410</v>
      </c>
      <c r="D487" s="2" t="s">
        <v>244</v>
      </c>
      <c r="E487" s="2" t="s">
        <v>207</v>
      </c>
      <c r="F487" s="2" t="s">
        <v>305</v>
      </c>
      <c r="G487" s="3">
        <v>24</v>
      </c>
      <c r="H487" s="3">
        <v>24</v>
      </c>
      <c r="I487" s="28">
        <v>1</v>
      </c>
    </row>
    <row r="488" spans="1:9">
      <c r="A488" s="2" t="s">
        <v>2</v>
      </c>
      <c r="B488" s="3">
        <v>9866993</v>
      </c>
      <c r="C488" s="2" t="s">
        <v>334</v>
      </c>
      <c r="D488" s="2" t="s">
        <v>244</v>
      </c>
      <c r="E488" s="2" t="s">
        <v>252</v>
      </c>
      <c r="F488" s="2" t="s">
        <v>303</v>
      </c>
      <c r="G488" s="3">
        <v>25</v>
      </c>
      <c r="H488" s="3">
        <v>19</v>
      </c>
      <c r="I488" s="28">
        <v>0.76</v>
      </c>
    </row>
    <row r="489" spans="1:9">
      <c r="A489" s="2" t="s">
        <v>2</v>
      </c>
      <c r="B489" s="3">
        <v>4987138</v>
      </c>
      <c r="C489" s="2" t="s">
        <v>413</v>
      </c>
      <c r="D489" s="2" t="s">
        <v>244</v>
      </c>
      <c r="E489" s="2" t="s">
        <v>252</v>
      </c>
      <c r="F489" s="2" t="s">
        <v>321</v>
      </c>
      <c r="G489" s="3">
        <v>25</v>
      </c>
      <c r="H489" s="3">
        <v>13</v>
      </c>
      <c r="I489" s="28">
        <v>0.52</v>
      </c>
    </row>
    <row r="490" spans="1:9">
      <c r="A490" s="2" t="s">
        <v>4</v>
      </c>
      <c r="B490" s="3">
        <v>8470675</v>
      </c>
      <c r="C490" s="2" t="s">
        <v>243</v>
      </c>
      <c r="D490" s="2" t="s">
        <v>244</v>
      </c>
      <c r="E490" s="2" t="s">
        <v>252</v>
      </c>
      <c r="F490" s="2" t="s">
        <v>98</v>
      </c>
      <c r="G490" s="3">
        <v>16</v>
      </c>
      <c r="H490" s="3">
        <v>15</v>
      </c>
      <c r="I490" s="28">
        <v>0.9375</v>
      </c>
    </row>
    <row r="491" spans="1:9">
      <c r="A491" s="2" t="s">
        <v>1</v>
      </c>
      <c r="B491" s="3">
        <v>6744138</v>
      </c>
      <c r="C491" s="2" t="s">
        <v>408</v>
      </c>
      <c r="D491" s="2" t="s">
        <v>254</v>
      </c>
      <c r="E491" s="2" t="s">
        <v>127</v>
      </c>
      <c r="F491" s="2" t="s">
        <v>298</v>
      </c>
      <c r="G491" s="3">
        <v>31</v>
      </c>
      <c r="H491" s="3">
        <v>30</v>
      </c>
      <c r="I491" s="28">
        <v>0.967741935483871</v>
      </c>
    </row>
    <row r="492" spans="1:9">
      <c r="A492" s="2" t="s">
        <v>1</v>
      </c>
      <c r="B492" s="3">
        <v>6962041</v>
      </c>
      <c r="C492" s="2" t="s">
        <v>316</v>
      </c>
      <c r="D492" s="2" t="s">
        <v>254</v>
      </c>
      <c r="E492" s="2" t="s">
        <v>127</v>
      </c>
      <c r="F492" s="2" t="s">
        <v>312</v>
      </c>
      <c r="G492" s="3">
        <v>42</v>
      </c>
      <c r="H492" s="3">
        <v>42</v>
      </c>
      <c r="I492" s="28">
        <v>1</v>
      </c>
    </row>
    <row r="493" spans="1:9">
      <c r="A493" s="2" t="s">
        <v>2</v>
      </c>
      <c r="B493" s="3">
        <v>4535279</v>
      </c>
      <c r="C493" s="2" t="s">
        <v>414</v>
      </c>
      <c r="D493" s="2" t="s">
        <v>254</v>
      </c>
      <c r="E493" s="2" t="s">
        <v>127</v>
      </c>
      <c r="F493" s="2" t="s">
        <v>303</v>
      </c>
      <c r="G493" s="3">
        <v>25</v>
      </c>
      <c r="H493" s="3">
        <v>24</v>
      </c>
      <c r="I493" s="28">
        <v>0.96</v>
      </c>
    </row>
    <row r="494" spans="1:9">
      <c r="A494" s="2" t="s">
        <v>5</v>
      </c>
      <c r="B494" s="3">
        <v>4413321</v>
      </c>
      <c r="C494" s="2" t="s">
        <v>409</v>
      </c>
      <c r="D494" s="2" t="s">
        <v>254</v>
      </c>
      <c r="E494" s="2" t="s">
        <v>127</v>
      </c>
      <c r="F494" s="2" t="s">
        <v>305</v>
      </c>
      <c r="G494" s="3">
        <v>20</v>
      </c>
      <c r="H494" s="3">
        <v>9</v>
      </c>
      <c r="I494" s="28">
        <v>0.45</v>
      </c>
    </row>
    <row r="495" spans="1:9">
      <c r="A495" s="2" t="s">
        <v>1</v>
      </c>
      <c r="B495" s="3">
        <v>6744138</v>
      </c>
      <c r="C495" s="2" t="s">
        <v>408</v>
      </c>
      <c r="D495" s="2" t="s">
        <v>254</v>
      </c>
      <c r="E495" s="2" t="s">
        <v>207</v>
      </c>
      <c r="F495" s="2" t="s">
        <v>298</v>
      </c>
      <c r="G495" s="3">
        <v>26</v>
      </c>
      <c r="H495" s="3">
        <v>25</v>
      </c>
      <c r="I495" s="28">
        <v>0.96153846153846156</v>
      </c>
    </row>
    <row r="496" spans="1:9">
      <c r="A496" s="2" t="s">
        <v>1</v>
      </c>
      <c r="B496" s="3">
        <v>1600076</v>
      </c>
      <c r="C496" s="2" t="s">
        <v>342</v>
      </c>
      <c r="D496" s="2" t="s">
        <v>254</v>
      </c>
      <c r="E496" s="2" t="s">
        <v>207</v>
      </c>
      <c r="F496" s="2" t="s">
        <v>312</v>
      </c>
      <c r="G496" s="3">
        <v>25</v>
      </c>
      <c r="H496" s="3">
        <v>24</v>
      </c>
      <c r="I496" s="28">
        <v>0.96</v>
      </c>
    </row>
    <row r="497" spans="1:9">
      <c r="A497" s="2" t="s">
        <v>2</v>
      </c>
      <c r="B497" s="3">
        <v>1421907</v>
      </c>
      <c r="C497" s="2" t="s">
        <v>333</v>
      </c>
      <c r="D497" s="2" t="s">
        <v>254</v>
      </c>
      <c r="E497" s="2" t="s">
        <v>207</v>
      </c>
      <c r="F497" s="2" t="s">
        <v>303</v>
      </c>
      <c r="G497" s="3">
        <v>25</v>
      </c>
      <c r="H497" s="3">
        <v>23</v>
      </c>
      <c r="I497" s="28">
        <v>0.92</v>
      </c>
    </row>
    <row r="498" spans="1:9">
      <c r="A498" s="2" t="s">
        <v>5</v>
      </c>
      <c r="B498" s="3">
        <v>4413321</v>
      </c>
      <c r="C498" s="2" t="s">
        <v>409</v>
      </c>
      <c r="D498" s="2" t="s">
        <v>254</v>
      </c>
      <c r="E498" s="2" t="s">
        <v>207</v>
      </c>
      <c r="F498" s="2" t="s">
        <v>305</v>
      </c>
      <c r="G498" s="3">
        <v>30</v>
      </c>
      <c r="H498" s="3">
        <v>25</v>
      </c>
      <c r="I498" s="28">
        <v>0.83333333333333337</v>
      </c>
    </row>
    <row r="499" spans="1:9">
      <c r="A499" s="2" t="s">
        <v>1</v>
      </c>
      <c r="B499" s="3">
        <v>9557383</v>
      </c>
      <c r="C499" s="2" t="s">
        <v>306</v>
      </c>
      <c r="D499" s="2" t="s">
        <v>254</v>
      </c>
      <c r="E499" s="2" t="s">
        <v>233</v>
      </c>
      <c r="F499" s="2" t="s">
        <v>298</v>
      </c>
      <c r="G499" s="3">
        <v>36</v>
      </c>
      <c r="H499" s="3">
        <v>35</v>
      </c>
      <c r="I499" s="28">
        <v>0.97222222222222221</v>
      </c>
    </row>
    <row r="500" spans="1:9">
      <c r="A500" s="2" t="s">
        <v>2</v>
      </c>
      <c r="B500" s="3">
        <v>4535279</v>
      </c>
      <c r="C500" s="2" t="s">
        <v>414</v>
      </c>
      <c r="D500" s="2" t="s">
        <v>254</v>
      </c>
      <c r="E500" s="2" t="s">
        <v>233</v>
      </c>
      <c r="F500" s="2" t="s">
        <v>303</v>
      </c>
      <c r="G500" s="3">
        <v>30</v>
      </c>
      <c r="H500" s="3">
        <v>26</v>
      </c>
      <c r="I500" s="28">
        <v>0.8666666666666667</v>
      </c>
    </row>
    <row r="501" spans="1:9">
      <c r="A501" s="2" t="s">
        <v>2</v>
      </c>
      <c r="B501" s="3">
        <v>4535279</v>
      </c>
      <c r="C501" s="2" t="s">
        <v>414</v>
      </c>
      <c r="D501" s="2" t="s">
        <v>254</v>
      </c>
      <c r="E501" s="2" t="s">
        <v>233</v>
      </c>
      <c r="F501" s="2" t="s">
        <v>321</v>
      </c>
      <c r="G501" s="3">
        <v>25</v>
      </c>
      <c r="H501" s="3">
        <v>19</v>
      </c>
      <c r="I501" s="28">
        <v>0.76</v>
      </c>
    </row>
    <row r="502" spans="1:9">
      <c r="A502" s="2" t="s">
        <v>5</v>
      </c>
      <c r="B502" s="3">
        <v>4413321</v>
      </c>
      <c r="C502" s="2" t="s">
        <v>409</v>
      </c>
      <c r="D502" s="2" t="s">
        <v>254</v>
      </c>
      <c r="E502" s="2" t="s">
        <v>233</v>
      </c>
      <c r="F502" s="2" t="s">
        <v>305</v>
      </c>
      <c r="G502" s="3">
        <v>32</v>
      </c>
      <c r="H502" s="3">
        <v>32</v>
      </c>
      <c r="I502" s="28">
        <v>1</v>
      </c>
    </row>
    <row r="503" spans="1:9">
      <c r="A503" s="2" t="s">
        <v>1</v>
      </c>
      <c r="B503" s="3">
        <v>1600076</v>
      </c>
      <c r="C503" s="2" t="s">
        <v>342</v>
      </c>
      <c r="D503" s="2" t="s">
        <v>254</v>
      </c>
      <c r="E503" s="2" t="s">
        <v>261</v>
      </c>
      <c r="F503" s="2" t="s">
        <v>298</v>
      </c>
      <c r="G503" s="3">
        <v>36</v>
      </c>
      <c r="H503" s="3">
        <v>36</v>
      </c>
      <c r="I503" s="28">
        <v>1</v>
      </c>
    </row>
    <row r="504" spans="1:9">
      <c r="A504" s="2" t="s">
        <v>5</v>
      </c>
      <c r="B504" s="3">
        <v>4413321</v>
      </c>
      <c r="C504" s="2" t="s">
        <v>409</v>
      </c>
      <c r="D504" s="2" t="s">
        <v>254</v>
      </c>
      <c r="E504" s="2" t="s">
        <v>261</v>
      </c>
      <c r="F504" s="2" t="s">
        <v>305</v>
      </c>
      <c r="G504" s="3">
        <v>25</v>
      </c>
      <c r="H504" s="3">
        <v>16</v>
      </c>
      <c r="I504" s="28">
        <v>0.64</v>
      </c>
    </row>
    <row r="505" spans="1:9">
      <c r="A505" s="2" t="s">
        <v>3</v>
      </c>
      <c r="B505" s="3">
        <v>6830229</v>
      </c>
      <c r="C505" s="2" t="s">
        <v>240</v>
      </c>
      <c r="D505" s="2" t="s">
        <v>254</v>
      </c>
      <c r="E505" s="2" t="s">
        <v>210</v>
      </c>
      <c r="F505" s="2" t="s">
        <v>90</v>
      </c>
      <c r="G505" s="3">
        <v>15</v>
      </c>
      <c r="H505" s="3">
        <v>8</v>
      </c>
      <c r="I505" s="28">
        <v>0.53333333333333333</v>
      </c>
    </row>
    <row r="506" spans="1:9">
      <c r="A506" s="2" t="s">
        <v>4</v>
      </c>
      <c r="B506" s="3">
        <v>2935521</v>
      </c>
      <c r="C506" s="2" t="s">
        <v>268</v>
      </c>
      <c r="D506" s="2" t="s">
        <v>269</v>
      </c>
      <c r="E506" s="2" t="s">
        <v>231</v>
      </c>
      <c r="F506" s="2" t="s">
        <v>98</v>
      </c>
      <c r="G506" s="3">
        <v>15</v>
      </c>
      <c r="H506" s="3">
        <v>14</v>
      </c>
      <c r="I506" s="28">
        <v>0.93333333333333335</v>
      </c>
    </row>
    <row r="507" spans="1:9">
      <c r="A507" s="2" t="s">
        <v>4</v>
      </c>
      <c r="B507" s="3">
        <v>2529489</v>
      </c>
      <c r="C507" s="2" t="s">
        <v>272</v>
      </c>
      <c r="D507" s="2" t="s">
        <v>269</v>
      </c>
      <c r="E507" s="2" t="s">
        <v>415</v>
      </c>
      <c r="F507" s="2" t="s">
        <v>98</v>
      </c>
      <c r="G507" s="3">
        <v>15</v>
      </c>
      <c r="H507" s="3">
        <v>14</v>
      </c>
      <c r="I507" s="28">
        <v>0.93333333333333335</v>
      </c>
    </row>
    <row r="508" spans="1:9">
      <c r="A508" s="2" t="s">
        <v>4</v>
      </c>
      <c r="B508" s="3">
        <v>5215637</v>
      </c>
      <c r="C508" s="2" t="s">
        <v>264</v>
      </c>
      <c r="D508" s="2" t="s">
        <v>274</v>
      </c>
      <c r="E508" s="2" t="s">
        <v>416</v>
      </c>
      <c r="F508" s="2" t="s">
        <v>98</v>
      </c>
      <c r="G508" s="3">
        <v>15</v>
      </c>
      <c r="H508" s="3">
        <v>12</v>
      </c>
      <c r="I508" s="28">
        <v>0.8</v>
      </c>
    </row>
    <row r="509" spans="1:9">
      <c r="A509" s="2" t="s">
        <v>2</v>
      </c>
      <c r="B509" s="3">
        <v>4987138</v>
      </c>
      <c r="C509" s="2" t="s">
        <v>413</v>
      </c>
      <c r="D509" s="2" t="s">
        <v>278</v>
      </c>
      <c r="E509" s="2" t="s">
        <v>127</v>
      </c>
      <c r="F509" s="2" t="s">
        <v>303</v>
      </c>
      <c r="G509" s="3">
        <v>25</v>
      </c>
      <c r="H509" s="3">
        <v>17</v>
      </c>
      <c r="I509" s="28">
        <v>0.68</v>
      </c>
    </row>
    <row r="510" spans="1:9">
      <c r="A510" s="2" t="s">
        <v>5</v>
      </c>
      <c r="B510" s="3">
        <v>2681804</v>
      </c>
      <c r="C510" s="2" t="s">
        <v>392</v>
      </c>
      <c r="D510" s="2" t="s">
        <v>278</v>
      </c>
      <c r="E510" s="2" t="s">
        <v>127</v>
      </c>
      <c r="F510" s="2" t="s">
        <v>305</v>
      </c>
      <c r="G510" s="3">
        <v>21</v>
      </c>
      <c r="H510" s="3">
        <v>21</v>
      </c>
      <c r="I510" s="28">
        <v>1</v>
      </c>
    </row>
    <row r="511" spans="1:9">
      <c r="A511" s="2" t="s">
        <v>2</v>
      </c>
      <c r="B511" s="3">
        <v>4987138</v>
      </c>
      <c r="C511" s="2" t="s">
        <v>413</v>
      </c>
      <c r="D511" s="2" t="s">
        <v>278</v>
      </c>
      <c r="E511" s="2" t="s">
        <v>206</v>
      </c>
      <c r="F511" s="2" t="s">
        <v>303</v>
      </c>
      <c r="G511" s="3">
        <v>25</v>
      </c>
      <c r="H511" s="3">
        <v>19</v>
      </c>
      <c r="I511" s="28">
        <v>0.76</v>
      </c>
    </row>
    <row r="512" spans="1:9">
      <c r="A512" s="2" t="s">
        <v>5</v>
      </c>
      <c r="B512" s="3">
        <v>2681804</v>
      </c>
      <c r="C512" s="2" t="s">
        <v>392</v>
      </c>
      <c r="D512" s="2" t="s">
        <v>278</v>
      </c>
      <c r="E512" s="2" t="s">
        <v>206</v>
      </c>
      <c r="F512" s="2" t="s">
        <v>305</v>
      </c>
      <c r="G512" s="3">
        <v>21</v>
      </c>
      <c r="H512" s="3">
        <v>21</v>
      </c>
      <c r="I512" s="28">
        <v>1</v>
      </c>
    </row>
    <row r="513" spans="1:9">
      <c r="A513" s="2" t="s">
        <v>5</v>
      </c>
      <c r="B513" s="3">
        <v>2681804</v>
      </c>
      <c r="C513" s="2" t="s">
        <v>392</v>
      </c>
      <c r="D513" s="2" t="s">
        <v>278</v>
      </c>
      <c r="E513" s="2" t="s">
        <v>126</v>
      </c>
      <c r="F513" s="2" t="s">
        <v>305</v>
      </c>
      <c r="G513" s="3">
        <v>21</v>
      </c>
      <c r="H513" s="3">
        <v>21</v>
      </c>
      <c r="I513" s="28">
        <v>1</v>
      </c>
    </row>
    <row r="514" spans="1:9">
      <c r="A514" s="2" t="s">
        <v>5</v>
      </c>
      <c r="B514" s="3">
        <v>2681804</v>
      </c>
      <c r="C514" s="2" t="s">
        <v>392</v>
      </c>
      <c r="D514" s="2" t="s">
        <v>278</v>
      </c>
      <c r="E514" s="2" t="s">
        <v>259</v>
      </c>
      <c r="F514" s="2" t="s">
        <v>305</v>
      </c>
      <c r="G514" s="3">
        <v>20</v>
      </c>
      <c r="H514" s="3">
        <v>7</v>
      </c>
      <c r="I514" s="28">
        <v>0.35</v>
      </c>
    </row>
    <row r="515" spans="1:9">
      <c r="A515" s="2" t="s">
        <v>2</v>
      </c>
      <c r="B515" s="3">
        <v>4987138</v>
      </c>
      <c r="C515" s="2" t="s">
        <v>413</v>
      </c>
      <c r="D515" s="2" t="s">
        <v>278</v>
      </c>
      <c r="E515" s="2" t="s">
        <v>417</v>
      </c>
      <c r="F515" s="2" t="s">
        <v>351</v>
      </c>
      <c r="G515" s="3">
        <v>25</v>
      </c>
      <c r="H515" s="3">
        <v>15</v>
      </c>
      <c r="I515" s="28">
        <v>0.6</v>
      </c>
    </row>
    <row r="516" spans="1:9">
      <c r="A516" s="2" t="s">
        <v>4</v>
      </c>
      <c r="B516" s="3">
        <v>3666845</v>
      </c>
      <c r="C516" s="2" t="s">
        <v>277</v>
      </c>
      <c r="D516" s="2" t="s">
        <v>278</v>
      </c>
      <c r="E516" s="2" t="s">
        <v>417</v>
      </c>
      <c r="F516" s="2" t="s">
        <v>98</v>
      </c>
      <c r="G516" s="3">
        <v>20</v>
      </c>
      <c r="H516" s="3">
        <v>13</v>
      </c>
      <c r="I516" s="28">
        <v>0.65</v>
      </c>
    </row>
    <row r="517" spans="1:9">
      <c r="A517" s="2" t="s">
        <v>2</v>
      </c>
      <c r="B517" s="3">
        <v>4987138</v>
      </c>
      <c r="C517" s="2" t="s">
        <v>413</v>
      </c>
      <c r="D517" s="2" t="s">
        <v>278</v>
      </c>
      <c r="E517" s="2" t="s">
        <v>282</v>
      </c>
      <c r="F517" s="2" t="s">
        <v>303</v>
      </c>
      <c r="G517" s="3">
        <v>25</v>
      </c>
      <c r="H517" s="3">
        <v>12</v>
      </c>
      <c r="I517" s="28">
        <v>0.48</v>
      </c>
    </row>
    <row r="518" spans="1:9">
      <c r="A518" s="2" t="s">
        <v>4</v>
      </c>
      <c r="B518" s="3">
        <v>3666845</v>
      </c>
      <c r="C518" s="2" t="s">
        <v>277</v>
      </c>
      <c r="D518" s="2" t="s">
        <v>278</v>
      </c>
      <c r="E518" s="2" t="s">
        <v>141</v>
      </c>
      <c r="F518" s="2" t="s">
        <v>98</v>
      </c>
      <c r="G518" s="3">
        <v>20</v>
      </c>
      <c r="H518" s="3">
        <v>15</v>
      </c>
      <c r="I518" s="28">
        <v>0.75</v>
      </c>
    </row>
    <row r="519" spans="1:9">
      <c r="A519" s="2" t="s">
        <v>4</v>
      </c>
      <c r="B519" s="3">
        <v>3666845</v>
      </c>
      <c r="C519" s="2" t="s">
        <v>277</v>
      </c>
      <c r="D519" s="2" t="s">
        <v>278</v>
      </c>
      <c r="E519" s="2" t="s">
        <v>209</v>
      </c>
      <c r="F519" s="2" t="s">
        <v>98</v>
      </c>
      <c r="G519" s="3">
        <v>20</v>
      </c>
      <c r="H519" s="3">
        <v>16</v>
      </c>
      <c r="I519" s="28">
        <v>0.8</v>
      </c>
    </row>
    <row r="520" spans="1:9">
      <c r="A520" s="2" t="s">
        <v>4</v>
      </c>
      <c r="B520" s="3">
        <v>6642577</v>
      </c>
      <c r="C520" s="2" t="s">
        <v>288</v>
      </c>
      <c r="D520" s="2" t="s">
        <v>286</v>
      </c>
      <c r="E520" s="2" t="s">
        <v>139</v>
      </c>
      <c r="F520" s="2" t="s">
        <v>98</v>
      </c>
      <c r="G520" s="3">
        <v>15</v>
      </c>
      <c r="H520" s="3">
        <v>14</v>
      </c>
      <c r="I520" s="28">
        <v>0.93333333333333335</v>
      </c>
    </row>
    <row r="521" spans="1:9">
      <c r="A521" s="2" t="s">
        <v>4</v>
      </c>
      <c r="B521" s="3">
        <v>4885577</v>
      </c>
      <c r="C521" s="2" t="s">
        <v>281</v>
      </c>
      <c r="D521" s="2" t="s">
        <v>286</v>
      </c>
      <c r="E521" s="2" t="s">
        <v>209</v>
      </c>
      <c r="F521" s="2" t="s">
        <v>98</v>
      </c>
      <c r="G521" s="3">
        <v>15</v>
      </c>
      <c r="H521" s="3">
        <v>14</v>
      </c>
      <c r="I521" s="28">
        <v>0.93333333333333335</v>
      </c>
    </row>
    <row r="522" spans="1:9">
      <c r="A522" s="2" t="s">
        <v>2</v>
      </c>
      <c r="B522" s="3">
        <v>4987138</v>
      </c>
      <c r="C522" s="2" t="s">
        <v>413</v>
      </c>
      <c r="D522" s="2" t="s">
        <v>290</v>
      </c>
      <c r="E522" s="2" t="s">
        <v>170</v>
      </c>
      <c r="F522" s="2" t="s">
        <v>303</v>
      </c>
      <c r="G522" s="3">
        <v>25</v>
      </c>
      <c r="H522" s="3">
        <v>16</v>
      </c>
      <c r="I522" s="28">
        <v>0.64</v>
      </c>
    </row>
    <row r="523" spans="1:9">
      <c r="A523" s="2" t="s">
        <v>5</v>
      </c>
      <c r="B523" s="3">
        <v>2681804</v>
      </c>
      <c r="C523" s="2" t="s">
        <v>392</v>
      </c>
      <c r="D523" s="2" t="s">
        <v>290</v>
      </c>
      <c r="E523" s="2" t="s">
        <v>170</v>
      </c>
      <c r="F523" s="2" t="s">
        <v>305</v>
      </c>
      <c r="G523" s="3">
        <v>21</v>
      </c>
      <c r="H523" s="3">
        <v>21</v>
      </c>
      <c r="I523" s="28">
        <v>1</v>
      </c>
    </row>
    <row r="524" spans="1:9">
      <c r="A524" s="2" t="s">
        <v>4</v>
      </c>
      <c r="B524" s="3">
        <v>4951589</v>
      </c>
      <c r="C524" s="2" t="s">
        <v>294</v>
      </c>
      <c r="D524" s="2" t="s">
        <v>295</v>
      </c>
      <c r="E524" s="2" t="s">
        <v>204</v>
      </c>
      <c r="F524" s="2" t="s">
        <v>98</v>
      </c>
      <c r="G524" s="3">
        <v>15</v>
      </c>
      <c r="H524" s="3">
        <v>12</v>
      </c>
      <c r="I524" s="28">
        <v>0.8</v>
      </c>
    </row>
  </sheetData>
  <pageMargins left="0.7" right="0.7" top="0.75" bottom="0.75" header="0.3" footer="0.3"/>
  <pageSetup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workbookViewId="0">
      <selection activeCell="D3" sqref="D3"/>
    </sheetView>
  </sheetViews>
  <sheetFormatPr defaultRowHeight="15"/>
  <cols>
    <col min="1" max="1" width="17.5703125" customWidth="1"/>
    <col min="4" max="4" width="13.5703125" customWidth="1"/>
  </cols>
  <sheetData>
    <row r="1" spans="1:6">
      <c r="A1" t="s">
        <v>418</v>
      </c>
    </row>
    <row r="2" spans="1:6">
      <c r="A2" s="29" t="s">
        <v>73</v>
      </c>
      <c r="B2" s="29" t="s">
        <v>81</v>
      </c>
      <c r="C2" s="29" t="s">
        <v>419</v>
      </c>
      <c r="D2" s="29" t="s">
        <v>420</v>
      </c>
      <c r="E2" s="29" t="s">
        <v>421</v>
      </c>
      <c r="F2" s="29" t="s">
        <v>86</v>
      </c>
    </row>
    <row r="3" spans="1:6">
      <c r="A3" s="30" t="s">
        <v>1</v>
      </c>
      <c r="B3" s="30" t="s">
        <v>88</v>
      </c>
      <c r="C3" s="31">
        <v>1</v>
      </c>
      <c r="D3" s="31">
        <v>25</v>
      </c>
      <c r="E3" s="31">
        <v>18</v>
      </c>
      <c r="F3" s="32">
        <v>0.72</v>
      </c>
    </row>
    <row r="4" spans="1:6">
      <c r="A4" s="30" t="s">
        <v>1</v>
      </c>
      <c r="B4" s="30" t="s">
        <v>96</v>
      </c>
      <c r="C4" s="31">
        <v>1</v>
      </c>
      <c r="D4" s="31">
        <v>7</v>
      </c>
      <c r="E4" s="31">
        <v>7</v>
      </c>
      <c r="F4" s="32">
        <v>1</v>
      </c>
    </row>
    <row r="5" spans="1:6">
      <c r="A5" s="30" t="s">
        <v>1</v>
      </c>
      <c r="B5" s="30" t="s">
        <v>106</v>
      </c>
      <c r="C5" s="31">
        <v>1</v>
      </c>
      <c r="D5" s="31">
        <v>20</v>
      </c>
      <c r="E5" s="31">
        <v>12</v>
      </c>
      <c r="F5" s="32">
        <v>0.6</v>
      </c>
    </row>
    <row r="6" spans="1:6">
      <c r="A6" s="30" t="s">
        <v>1</v>
      </c>
      <c r="B6" s="30" t="s">
        <v>108</v>
      </c>
      <c r="C6" s="31">
        <v>4</v>
      </c>
      <c r="D6" s="31">
        <v>107</v>
      </c>
      <c r="E6" s="31">
        <v>97</v>
      </c>
      <c r="F6" s="32">
        <v>0.90038461538461545</v>
      </c>
    </row>
    <row r="7" spans="1:6">
      <c r="A7" s="30" t="s">
        <v>1</v>
      </c>
      <c r="B7" s="30" t="s">
        <v>112</v>
      </c>
      <c r="C7" s="31">
        <v>10</v>
      </c>
      <c r="D7" s="31">
        <v>261</v>
      </c>
      <c r="E7" s="31">
        <v>238</v>
      </c>
      <c r="F7" s="32">
        <v>0.87065591397849462</v>
      </c>
    </row>
    <row r="8" spans="1:6">
      <c r="A8" s="30" t="s">
        <v>1</v>
      </c>
      <c r="B8" s="30" t="s">
        <v>26</v>
      </c>
      <c r="C8" s="31">
        <v>6</v>
      </c>
      <c r="D8" s="31">
        <v>151</v>
      </c>
      <c r="E8" s="31">
        <v>115</v>
      </c>
      <c r="F8" s="32">
        <v>0.7599999999999999</v>
      </c>
    </row>
    <row r="9" spans="1:6">
      <c r="A9" s="30" t="s">
        <v>1</v>
      </c>
      <c r="B9" s="30" t="s">
        <v>143</v>
      </c>
      <c r="C9" s="31">
        <v>9</v>
      </c>
      <c r="D9" s="31">
        <v>175</v>
      </c>
      <c r="E9" s="31">
        <v>102</v>
      </c>
      <c r="F9" s="32">
        <v>0.67074074074074075</v>
      </c>
    </row>
    <row r="10" spans="1:6">
      <c r="A10" s="30" t="s">
        <v>1</v>
      </c>
      <c r="B10" s="30" t="s">
        <v>155</v>
      </c>
      <c r="C10" s="31">
        <v>9</v>
      </c>
      <c r="D10" s="31">
        <v>222</v>
      </c>
      <c r="E10" s="31">
        <v>217</v>
      </c>
      <c r="F10" s="32">
        <v>0.97436593275302963</v>
      </c>
    </row>
    <row r="11" spans="1:6">
      <c r="A11" s="30" t="s">
        <v>1</v>
      </c>
      <c r="B11" s="30" t="s">
        <v>178</v>
      </c>
      <c r="C11" s="31">
        <v>1</v>
      </c>
      <c r="D11" s="31">
        <v>31</v>
      </c>
      <c r="E11" s="31">
        <v>30</v>
      </c>
      <c r="F11" s="32">
        <v>0.967741935483871</v>
      </c>
    </row>
    <row r="12" spans="1:6">
      <c r="A12" s="30" t="s">
        <v>1</v>
      </c>
      <c r="B12" s="30" t="s">
        <v>181</v>
      </c>
      <c r="C12" s="31">
        <v>12</v>
      </c>
      <c r="D12" s="31">
        <v>310</v>
      </c>
      <c r="E12" s="31">
        <v>175</v>
      </c>
      <c r="F12" s="32">
        <v>0.55081691297208535</v>
      </c>
    </row>
    <row r="13" spans="1:6">
      <c r="A13" s="30" t="s">
        <v>1</v>
      </c>
      <c r="B13" s="30" t="s">
        <v>191</v>
      </c>
      <c r="C13" s="31">
        <v>3</v>
      </c>
      <c r="D13" s="31">
        <v>79</v>
      </c>
      <c r="E13" s="31">
        <v>66</v>
      </c>
      <c r="F13" s="32">
        <v>0.82717948717948719</v>
      </c>
    </row>
    <row r="14" spans="1:6">
      <c r="A14" s="30" t="s">
        <v>1</v>
      </c>
      <c r="B14" s="30" t="s">
        <v>193</v>
      </c>
      <c r="C14" s="31">
        <v>1</v>
      </c>
      <c r="D14" s="31">
        <v>37</v>
      </c>
      <c r="E14" s="31">
        <v>37</v>
      </c>
      <c r="F14" s="32">
        <v>1</v>
      </c>
    </row>
    <row r="15" spans="1:6">
      <c r="A15" s="30" t="s">
        <v>1</v>
      </c>
      <c r="B15" s="30" t="s">
        <v>220</v>
      </c>
      <c r="C15" s="31">
        <v>15</v>
      </c>
      <c r="D15" s="31">
        <v>389</v>
      </c>
      <c r="E15" s="31">
        <v>275</v>
      </c>
      <c r="F15" s="32">
        <v>0.69762002067749196</v>
      </c>
    </row>
    <row r="16" spans="1:6">
      <c r="A16" s="30" t="s">
        <v>1</v>
      </c>
      <c r="B16" s="30" t="s">
        <v>234</v>
      </c>
      <c r="C16" s="31">
        <v>1</v>
      </c>
      <c r="D16" s="31">
        <v>25</v>
      </c>
      <c r="E16" s="31">
        <v>23</v>
      </c>
      <c r="F16" s="32">
        <v>0.92</v>
      </c>
    </row>
    <row r="17" spans="1:6">
      <c r="A17" s="30" t="s">
        <v>1</v>
      </c>
      <c r="B17" s="30" t="s">
        <v>241</v>
      </c>
      <c r="C17" s="31">
        <v>4</v>
      </c>
      <c r="D17" s="31">
        <v>113</v>
      </c>
      <c r="E17" s="31">
        <v>91</v>
      </c>
      <c r="F17" s="32">
        <v>0.78166666666666673</v>
      </c>
    </row>
    <row r="18" spans="1:6">
      <c r="A18" s="30" t="s">
        <v>1</v>
      </c>
      <c r="B18" s="30" t="s">
        <v>244</v>
      </c>
      <c r="C18" s="31">
        <v>3</v>
      </c>
      <c r="D18" s="31">
        <v>112</v>
      </c>
      <c r="E18" s="31">
        <v>111</v>
      </c>
      <c r="F18" s="32">
        <v>0.99074074074074081</v>
      </c>
    </row>
    <row r="19" spans="1:6">
      <c r="A19" s="30" t="s">
        <v>1</v>
      </c>
      <c r="B19" s="30" t="s">
        <v>254</v>
      </c>
      <c r="C19" s="31">
        <v>6</v>
      </c>
      <c r="D19" s="31">
        <v>196</v>
      </c>
      <c r="E19" s="31">
        <v>192</v>
      </c>
      <c r="F19" s="32">
        <v>0.97691710320742586</v>
      </c>
    </row>
    <row r="20" spans="1:6">
      <c r="A20" s="30" t="s">
        <v>2</v>
      </c>
      <c r="B20" s="30" t="s">
        <v>96</v>
      </c>
      <c r="C20" s="31">
        <v>4</v>
      </c>
      <c r="D20" s="31">
        <v>82</v>
      </c>
      <c r="E20" s="31">
        <v>41</v>
      </c>
      <c r="F20" s="32">
        <v>0.59000000000000008</v>
      </c>
    </row>
    <row r="21" spans="1:6">
      <c r="A21" s="30" t="s">
        <v>2</v>
      </c>
      <c r="B21" s="30" t="s">
        <v>26</v>
      </c>
      <c r="C21" s="31">
        <v>2</v>
      </c>
      <c r="D21" s="31">
        <v>60</v>
      </c>
      <c r="E21" s="31">
        <v>58</v>
      </c>
      <c r="F21" s="32">
        <v>0.96666666666666667</v>
      </c>
    </row>
    <row r="22" spans="1:6">
      <c r="A22" s="30" t="s">
        <v>2</v>
      </c>
      <c r="B22" s="30" t="s">
        <v>143</v>
      </c>
      <c r="C22" s="31">
        <v>3</v>
      </c>
      <c r="D22" s="31">
        <v>65</v>
      </c>
      <c r="E22" s="31">
        <v>25</v>
      </c>
      <c r="F22" s="32">
        <v>0.36888888888888888</v>
      </c>
    </row>
    <row r="23" spans="1:6">
      <c r="A23" s="30" t="s">
        <v>2</v>
      </c>
      <c r="B23" s="30" t="s">
        <v>155</v>
      </c>
      <c r="C23" s="31">
        <v>5</v>
      </c>
      <c r="D23" s="31">
        <v>130</v>
      </c>
      <c r="E23" s="31">
        <v>110</v>
      </c>
      <c r="F23" s="32">
        <v>0.84533333333333327</v>
      </c>
    </row>
    <row r="24" spans="1:6">
      <c r="A24" s="30" t="s">
        <v>2</v>
      </c>
      <c r="B24" s="30" t="s">
        <v>178</v>
      </c>
      <c r="C24" s="31">
        <v>1</v>
      </c>
      <c r="D24" s="31">
        <v>30</v>
      </c>
      <c r="E24" s="31">
        <v>29</v>
      </c>
      <c r="F24" s="32">
        <v>0.96666666666666667</v>
      </c>
    </row>
    <row r="25" spans="1:6">
      <c r="A25" s="30" t="s">
        <v>2</v>
      </c>
      <c r="B25" s="30" t="s">
        <v>181</v>
      </c>
      <c r="C25" s="31">
        <v>7</v>
      </c>
      <c r="D25" s="31">
        <v>168</v>
      </c>
      <c r="E25" s="31">
        <v>133</v>
      </c>
      <c r="F25" s="32">
        <v>0.78415584415584416</v>
      </c>
    </row>
    <row r="26" spans="1:6">
      <c r="A26" s="30" t="s">
        <v>2</v>
      </c>
      <c r="B26" s="30" t="s">
        <v>193</v>
      </c>
      <c r="C26" s="31">
        <v>1</v>
      </c>
      <c r="D26" s="31">
        <v>20</v>
      </c>
      <c r="E26" s="31">
        <v>13</v>
      </c>
      <c r="F26" s="32">
        <v>0.65</v>
      </c>
    </row>
    <row r="27" spans="1:6">
      <c r="A27" s="30" t="s">
        <v>2</v>
      </c>
      <c r="B27" s="30" t="s">
        <v>220</v>
      </c>
      <c r="C27" s="31">
        <v>5</v>
      </c>
      <c r="D27" s="31">
        <v>125</v>
      </c>
      <c r="E27" s="31">
        <v>80</v>
      </c>
      <c r="F27" s="32">
        <v>0.60399999999999998</v>
      </c>
    </row>
    <row r="28" spans="1:6">
      <c r="A28" s="30" t="s">
        <v>2</v>
      </c>
      <c r="B28" s="30" t="s">
        <v>394</v>
      </c>
      <c r="C28" s="31">
        <v>1</v>
      </c>
      <c r="D28" s="31">
        <v>30</v>
      </c>
      <c r="E28" s="31">
        <v>28</v>
      </c>
      <c r="F28" s="32">
        <v>0.93333333333333335</v>
      </c>
    </row>
    <row r="29" spans="1:6">
      <c r="A29" s="30" t="s">
        <v>2</v>
      </c>
      <c r="B29" s="30" t="s">
        <v>241</v>
      </c>
      <c r="C29" s="31">
        <v>1</v>
      </c>
      <c r="D29" s="31">
        <v>25</v>
      </c>
      <c r="E29" s="31">
        <v>24</v>
      </c>
      <c r="F29" s="32">
        <v>0.96</v>
      </c>
    </row>
    <row r="30" spans="1:6">
      <c r="A30" s="30" t="s">
        <v>2</v>
      </c>
      <c r="B30" s="30" t="s">
        <v>244</v>
      </c>
      <c r="C30" s="31">
        <v>7</v>
      </c>
      <c r="D30" s="31">
        <v>175</v>
      </c>
      <c r="E30" s="31">
        <v>148</v>
      </c>
      <c r="F30" s="32">
        <v>0.84571428571428575</v>
      </c>
    </row>
    <row r="31" spans="1:6">
      <c r="A31" s="30" t="s">
        <v>2</v>
      </c>
      <c r="B31" s="30" t="s">
        <v>254</v>
      </c>
      <c r="C31" s="31">
        <v>4</v>
      </c>
      <c r="D31" s="31">
        <v>105</v>
      </c>
      <c r="E31" s="31">
        <v>92</v>
      </c>
      <c r="F31" s="32">
        <v>0.87666666666666671</v>
      </c>
    </row>
    <row r="32" spans="1:6">
      <c r="A32" s="30" t="s">
        <v>2</v>
      </c>
      <c r="B32" s="30" t="s">
        <v>278</v>
      </c>
      <c r="C32" s="31">
        <v>4</v>
      </c>
      <c r="D32" s="31">
        <v>100</v>
      </c>
      <c r="E32" s="31">
        <v>63</v>
      </c>
      <c r="F32" s="32">
        <v>0.63</v>
      </c>
    </row>
    <row r="33" spans="1:6">
      <c r="A33" s="30" t="s">
        <v>2</v>
      </c>
      <c r="B33" s="30" t="s">
        <v>290</v>
      </c>
      <c r="C33" s="31">
        <v>1</v>
      </c>
      <c r="D33" s="31">
        <v>25</v>
      </c>
      <c r="E33" s="31">
        <v>16</v>
      </c>
      <c r="F33" s="32">
        <v>0.64</v>
      </c>
    </row>
    <row r="34" spans="1:6">
      <c r="A34" s="30" t="s">
        <v>3</v>
      </c>
      <c r="B34" s="30" t="s">
        <v>88</v>
      </c>
      <c r="C34" s="31">
        <v>7</v>
      </c>
      <c r="D34" s="31">
        <v>166</v>
      </c>
      <c r="E34" s="31">
        <v>107</v>
      </c>
      <c r="F34" s="32">
        <v>0.66021026592455179</v>
      </c>
    </row>
    <row r="35" spans="1:6">
      <c r="A35" s="30" t="s">
        <v>3</v>
      </c>
      <c r="B35" s="30" t="s">
        <v>96</v>
      </c>
      <c r="C35" s="31">
        <v>3</v>
      </c>
      <c r="D35" s="31">
        <v>66</v>
      </c>
      <c r="E35" s="31">
        <v>57</v>
      </c>
      <c r="F35" s="32">
        <v>0.7599999999999999</v>
      </c>
    </row>
    <row r="36" spans="1:6">
      <c r="A36" s="30" t="s">
        <v>3</v>
      </c>
      <c r="B36" s="30" t="s">
        <v>106</v>
      </c>
      <c r="C36" s="31">
        <v>1</v>
      </c>
      <c r="D36" s="31">
        <v>21</v>
      </c>
      <c r="E36" s="31">
        <v>21</v>
      </c>
      <c r="F36" s="32">
        <v>1</v>
      </c>
    </row>
    <row r="37" spans="1:6">
      <c r="A37" s="30" t="s">
        <v>3</v>
      </c>
      <c r="B37" s="30" t="s">
        <v>112</v>
      </c>
      <c r="C37" s="31">
        <v>6</v>
      </c>
      <c r="D37" s="31">
        <v>154</v>
      </c>
      <c r="E37" s="31">
        <v>152</v>
      </c>
      <c r="F37" s="32">
        <v>0.98763736263736268</v>
      </c>
    </row>
    <row r="38" spans="1:6">
      <c r="A38" s="30" t="s">
        <v>3</v>
      </c>
      <c r="B38" s="30" t="s">
        <v>125</v>
      </c>
      <c r="C38" s="31">
        <v>1</v>
      </c>
      <c r="D38" s="31">
        <v>27</v>
      </c>
      <c r="E38" s="31">
        <v>27</v>
      </c>
      <c r="F38" s="32">
        <v>1</v>
      </c>
    </row>
    <row r="39" spans="1:6">
      <c r="A39" s="30" t="s">
        <v>3</v>
      </c>
      <c r="B39" s="30" t="s">
        <v>26</v>
      </c>
      <c r="C39" s="31">
        <v>6</v>
      </c>
      <c r="D39" s="31">
        <v>152</v>
      </c>
      <c r="E39" s="31">
        <v>152</v>
      </c>
      <c r="F39" s="32">
        <v>1</v>
      </c>
    </row>
    <row r="40" spans="1:6">
      <c r="A40" s="30" t="s">
        <v>3</v>
      </c>
      <c r="B40" s="30" t="s">
        <v>140</v>
      </c>
      <c r="C40" s="31">
        <v>3</v>
      </c>
      <c r="D40" s="31">
        <v>80</v>
      </c>
      <c r="E40" s="31">
        <v>63</v>
      </c>
      <c r="F40" s="32">
        <v>0.77333333333333332</v>
      </c>
    </row>
    <row r="41" spans="1:6">
      <c r="A41" s="30" t="s">
        <v>3</v>
      </c>
      <c r="B41" s="30" t="s">
        <v>143</v>
      </c>
      <c r="C41" s="31">
        <v>17</v>
      </c>
      <c r="D41" s="31">
        <v>351</v>
      </c>
      <c r="E41" s="31">
        <v>272</v>
      </c>
      <c r="F41" s="32">
        <v>0.78980392156862755</v>
      </c>
    </row>
    <row r="42" spans="1:6">
      <c r="A42" s="30" t="s">
        <v>3</v>
      </c>
      <c r="B42" s="30" t="s">
        <v>155</v>
      </c>
      <c r="C42" s="31">
        <v>33</v>
      </c>
      <c r="D42" s="31">
        <v>730</v>
      </c>
      <c r="E42" s="31">
        <v>718</v>
      </c>
      <c r="F42" s="32">
        <v>0.98354322445231535</v>
      </c>
    </row>
    <row r="43" spans="1:6">
      <c r="A43" s="30" t="s">
        <v>3</v>
      </c>
      <c r="B43" s="30" t="s">
        <v>178</v>
      </c>
      <c r="C43" s="31">
        <v>4</v>
      </c>
      <c r="D43" s="31">
        <v>83</v>
      </c>
      <c r="E43" s="31">
        <v>80</v>
      </c>
      <c r="F43" s="32">
        <v>0.9636904761904761</v>
      </c>
    </row>
    <row r="44" spans="1:6">
      <c r="A44" s="30" t="s">
        <v>3</v>
      </c>
      <c r="B44" s="30" t="s">
        <v>181</v>
      </c>
      <c r="C44" s="31">
        <v>6</v>
      </c>
      <c r="D44" s="31">
        <v>134</v>
      </c>
      <c r="E44" s="31">
        <v>127</v>
      </c>
      <c r="F44" s="32">
        <v>0.95166666666666666</v>
      </c>
    </row>
    <row r="45" spans="1:6">
      <c r="A45" s="30" t="s">
        <v>3</v>
      </c>
      <c r="B45" s="30" t="s">
        <v>193</v>
      </c>
      <c r="C45" s="31">
        <v>6</v>
      </c>
      <c r="D45" s="31">
        <v>140</v>
      </c>
      <c r="E45" s="31">
        <v>127</v>
      </c>
      <c r="F45" s="32">
        <v>0.9126543209876542</v>
      </c>
    </row>
    <row r="46" spans="1:6">
      <c r="A46" s="30" t="s">
        <v>3</v>
      </c>
      <c r="B46" s="30" t="s">
        <v>203</v>
      </c>
      <c r="C46" s="31">
        <v>5</v>
      </c>
      <c r="D46" s="31">
        <v>127</v>
      </c>
      <c r="E46" s="31">
        <v>122</v>
      </c>
      <c r="F46" s="32">
        <v>0.96</v>
      </c>
    </row>
    <row r="47" spans="1:6">
      <c r="A47" s="30" t="s">
        <v>3</v>
      </c>
      <c r="B47" s="30" t="s">
        <v>208</v>
      </c>
      <c r="C47" s="31">
        <v>8</v>
      </c>
      <c r="D47" s="31">
        <v>172</v>
      </c>
      <c r="E47" s="31">
        <v>161</v>
      </c>
      <c r="F47" s="32">
        <v>0.94499999999999995</v>
      </c>
    </row>
    <row r="48" spans="1:6">
      <c r="A48" s="30" t="s">
        <v>3</v>
      </c>
      <c r="B48" s="30" t="s">
        <v>212</v>
      </c>
      <c r="C48" s="31">
        <v>5</v>
      </c>
      <c r="D48" s="31">
        <v>112</v>
      </c>
      <c r="E48" s="31">
        <v>106</v>
      </c>
      <c r="F48" s="32">
        <v>0.94000000000000006</v>
      </c>
    </row>
    <row r="49" spans="1:6">
      <c r="A49" s="30" t="s">
        <v>3</v>
      </c>
      <c r="B49" s="30" t="s">
        <v>382</v>
      </c>
      <c r="C49" s="31">
        <v>2</v>
      </c>
      <c r="D49" s="31">
        <v>50</v>
      </c>
      <c r="E49" s="31">
        <v>19</v>
      </c>
      <c r="F49" s="32">
        <v>0.38</v>
      </c>
    </row>
    <row r="50" spans="1:6">
      <c r="A50" s="30" t="s">
        <v>3</v>
      </c>
      <c r="B50" s="30" t="s">
        <v>217</v>
      </c>
      <c r="C50" s="31">
        <v>5</v>
      </c>
      <c r="D50" s="31">
        <v>80</v>
      </c>
      <c r="E50" s="31">
        <v>79</v>
      </c>
      <c r="F50" s="32">
        <v>0.98666666666666669</v>
      </c>
    </row>
    <row r="51" spans="1:6">
      <c r="A51" s="30" t="s">
        <v>3</v>
      </c>
      <c r="B51" s="30" t="s">
        <v>220</v>
      </c>
      <c r="C51" s="31">
        <v>18</v>
      </c>
      <c r="D51" s="31">
        <v>496</v>
      </c>
      <c r="E51" s="31">
        <v>485</v>
      </c>
      <c r="F51" s="32">
        <v>0.97778409808010602</v>
      </c>
    </row>
    <row r="52" spans="1:6">
      <c r="A52" s="30" t="s">
        <v>3</v>
      </c>
      <c r="B52" s="30" t="s">
        <v>234</v>
      </c>
      <c r="C52" s="31">
        <v>1</v>
      </c>
      <c r="D52" s="31">
        <v>25</v>
      </c>
      <c r="E52" s="31">
        <v>24</v>
      </c>
      <c r="F52" s="32">
        <v>0.96</v>
      </c>
    </row>
    <row r="53" spans="1:6">
      <c r="A53" s="30" t="s">
        <v>3</v>
      </c>
      <c r="B53" s="30" t="s">
        <v>237</v>
      </c>
      <c r="C53" s="31">
        <v>4</v>
      </c>
      <c r="D53" s="31">
        <v>84</v>
      </c>
      <c r="E53" s="31">
        <v>81</v>
      </c>
      <c r="F53" s="32">
        <v>0.96482683982683981</v>
      </c>
    </row>
    <row r="54" spans="1:6">
      <c r="A54" s="30" t="s">
        <v>3</v>
      </c>
      <c r="B54" s="30" t="s">
        <v>239</v>
      </c>
      <c r="C54" s="31">
        <v>2</v>
      </c>
      <c r="D54" s="31">
        <v>41</v>
      </c>
      <c r="E54" s="31">
        <v>32</v>
      </c>
      <c r="F54" s="32">
        <v>0.7761904761904761</v>
      </c>
    </row>
    <row r="55" spans="1:6">
      <c r="A55" s="30" t="s">
        <v>3</v>
      </c>
      <c r="B55" s="30" t="s">
        <v>394</v>
      </c>
      <c r="C55" s="31">
        <v>13</v>
      </c>
      <c r="D55" s="31">
        <v>290</v>
      </c>
      <c r="E55" s="31">
        <v>168</v>
      </c>
      <c r="F55" s="32">
        <v>0.56153846153846165</v>
      </c>
    </row>
    <row r="56" spans="1:6">
      <c r="A56" s="30" t="s">
        <v>3</v>
      </c>
      <c r="B56" s="30" t="s">
        <v>241</v>
      </c>
      <c r="C56" s="31">
        <v>6</v>
      </c>
      <c r="D56" s="31">
        <v>166</v>
      </c>
      <c r="E56" s="31">
        <v>165</v>
      </c>
      <c r="F56" s="32">
        <v>0.99333333333333329</v>
      </c>
    </row>
    <row r="57" spans="1:6">
      <c r="A57" s="30" t="s">
        <v>3</v>
      </c>
      <c r="B57" s="30" t="s">
        <v>244</v>
      </c>
      <c r="C57" s="31">
        <v>22</v>
      </c>
      <c r="D57" s="31">
        <v>457</v>
      </c>
      <c r="E57" s="31">
        <v>449</v>
      </c>
      <c r="F57" s="32">
        <v>0.98298898071625362</v>
      </c>
    </row>
    <row r="58" spans="1:6">
      <c r="A58" s="30" t="s">
        <v>3</v>
      </c>
      <c r="B58" s="30" t="s">
        <v>254</v>
      </c>
      <c r="C58" s="31">
        <v>21</v>
      </c>
      <c r="D58" s="31">
        <v>545</v>
      </c>
      <c r="E58" s="31">
        <v>533</v>
      </c>
      <c r="F58" s="32">
        <v>0.9689545903831619</v>
      </c>
    </row>
    <row r="59" spans="1:6">
      <c r="A59" s="30" t="s">
        <v>4</v>
      </c>
      <c r="B59" s="30" t="s">
        <v>96</v>
      </c>
      <c r="C59" s="31">
        <v>6</v>
      </c>
      <c r="D59" s="31">
        <v>159</v>
      </c>
      <c r="E59" s="31">
        <v>158</v>
      </c>
      <c r="F59" s="32">
        <v>0.9916666666666667</v>
      </c>
    </row>
    <row r="60" spans="1:6">
      <c r="A60" s="30" t="s">
        <v>4</v>
      </c>
      <c r="B60" s="30" t="s">
        <v>108</v>
      </c>
      <c r="C60" s="31">
        <v>3</v>
      </c>
      <c r="D60" s="31">
        <v>75</v>
      </c>
      <c r="E60" s="31">
        <v>75</v>
      </c>
      <c r="F60" s="32">
        <v>1</v>
      </c>
    </row>
    <row r="61" spans="1:6">
      <c r="A61" s="30" t="s">
        <v>4</v>
      </c>
      <c r="B61" s="30" t="s">
        <v>112</v>
      </c>
      <c r="C61" s="31">
        <v>7</v>
      </c>
      <c r="D61" s="31">
        <v>184</v>
      </c>
      <c r="E61" s="31">
        <v>184</v>
      </c>
      <c r="F61" s="32">
        <v>1</v>
      </c>
    </row>
    <row r="62" spans="1:6">
      <c r="A62" s="30" t="s">
        <v>4</v>
      </c>
      <c r="B62" s="30" t="s">
        <v>26</v>
      </c>
      <c r="C62" s="31">
        <v>8</v>
      </c>
      <c r="D62" s="31">
        <v>202</v>
      </c>
      <c r="E62" s="31">
        <v>202</v>
      </c>
      <c r="F62" s="32">
        <v>1</v>
      </c>
    </row>
    <row r="63" spans="1:6">
      <c r="A63" s="30" t="s">
        <v>4</v>
      </c>
      <c r="B63" s="30" t="s">
        <v>155</v>
      </c>
      <c r="C63" s="31">
        <v>7</v>
      </c>
      <c r="D63" s="31">
        <v>157</v>
      </c>
      <c r="E63" s="31">
        <v>155</v>
      </c>
      <c r="F63" s="32">
        <v>0.98857142857142855</v>
      </c>
    </row>
    <row r="64" spans="1:6">
      <c r="A64" s="30" t="s">
        <v>4</v>
      </c>
      <c r="B64" s="30" t="s">
        <v>181</v>
      </c>
      <c r="C64" s="31">
        <v>16</v>
      </c>
      <c r="D64" s="31">
        <v>402</v>
      </c>
      <c r="E64" s="31">
        <v>397</v>
      </c>
      <c r="F64" s="32">
        <v>0.98749999999999993</v>
      </c>
    </row>
    <row r="65" spans="1:6">
      <c r="A65" s="30" t="s">
        <v>4</v>
      </c>
      <c r="B65" s="30" t="s">
        <v>191</v>
      </c>
      <c r="C65" s="31">
        <v>3</v>
      </c>
      <c r="D65" s="31">
        <v>75</v>
      </c>
      <c r="E65" s="31">
        <v>69</v>
      </c>
      <c r="F65" s="32">
        <v>0.91999999999999993</v>
      </c>
    </row>
    <row r="66" spans="1:6">
      <c r="A66" s="30" t="s">
        <v>4</v>
      </c>
      <c r="B66" s="30" t="s">
        <v>193</v>
      </c>
      <c r="C66" s="31">
        <v>3</v>
      </c>
      <c r="D66" s="31">
        <v>103</v>
      </c>
      <c r="E66" s="31">
        <v>103</v>
      </c>
      <c r="F66" s="32">
        <v>1</v>
      </c>
    </row>
    <row r="67" spans="1:6">
      <c r="A67" s="30" t="s">
        <v>4</v>
      </c>
      <c r="B67" s="30" t="s">
        <v>203</v>
      </c>
      <c r="C67" s="31">
        <v>2</v>
      </c>
      <c r="D67" s="31">
        <v>52</v>
      </c>
      <c r="E67" s="31">
        <v>36</v>
      </c>
      <c r="F67" s="32">
        <v>0.67999999999999994</v>
      </c>
    </row>
    <row r="68" spans="1:6">
      <c r="A68" s="30" t="s">
        <v>4</v>
      </c>
      <c r="B68" s="30" t="s">
        <v>373</v>
      </c>
      <c r="C68" s="31">
        <v>7</v>
      </c>
      <c r="D68" s="31">
        <v>175</v>
      </c>
      <c r="E68" s="31">
        <v>95</v>
      </c>
      <c r="F68" s="32">
        <v>0.54285714285714282</v>
      </c>
    </row>
    <row r="69" spans="1:6">
      <c r="A69" s="30" t="s">
        <v>4</v>
      </c>
      <c r="B69" s="30" t="s">
        <v>220</v>
      </c>
      <c r="C69" s="31">
        <v>18</v>
      </c>
      <c r="D69" s="31">
        <v>460</v>
      </c>
      <c r="E69" s="31">
        <v>445</v>
      </c>
      <c r="F69" s="32">
        <v>0.96666666666666679</v>
      </c>
    </row>
    <row r="70" spans="1:6">
      <c r="A70" s="30" t="s">
        <v>4</v>
      </c>
      <c r="B70" s="30" t="s">
        <v>244</v>
      </c>
      <c r="C70" s="31">
        <v>4</v>
      </c>
      <c r="D70" s="31">
        <v>91</v>
      </c>
      <c r="E70" s="31">
        <v>90</v>
      </c>
      <c r="F70" s="32">
        <v>0.984375</v>
      </c>
    </row>
    <row r="71" spans="1:6">
      <c r="A71" s="30" t="s">
        <v>4</v>
      </c>
      <c r="B71" s="30" t="s">
        <v>254</v>
      </c>
      <c r="C71" s="31">
        <v>6</v>
      </c>
      <c r="D71" s="31">
        <v>157</v>
      </c>
      <c r="E71" s="31">
        <v>157</v>
      </c>
      <c r="F71" s="32">
        <v>1</v>
      </c>
    </row>
    <row r="72" spans="1:6">
      <c r="A72" s="30" t="s">
        <v>4</v>
      </c>
      <c r="B72" s="30" t="s">
        <v>265</v>
      </c>
      <c r="C72" s="31">
        <v>1</v>
      </c>
      <c r="D72" s="31">
        <v>15</v>
      </c>
      <c r="E72" s="31">
        <v>15</v>
      </c>
      <c r="F72" s="32">
        <v>1</v>
      </c>
    </row>
    <row r="73" spans="1:6">
      <c r="A73" s="30" t="s">
        <v>4</v>
      </c>
      <c r="B73" s="30" t="s">
        <v>266</v>
      </c>
      <c r="C73" s="31">
        <v>1</v>
      </c>
      <c r="D73" s="31">
        <v>15</v>
      </c>
      <c r="E73" s="31">
        <v>15</v>
      </c>
      <c r="F73" s="32">
        <v>1</v>
      </c>
    </row>
    <row r="74" spans="1:6">
      <c r="A74" s="30" t="s">
        <v>4</v>
      </c>
      <c r="B74" s="30" t="s">
        <v>267</v>
      </c>
      <c r="C74" s="31">
        <v>1</v>
      </c>
      <c r="D74" s="31">
        <v>15</v>
      </c>
      <c r="E74" s="31">
        <v>15</v>
      </c>
      <c r="F74" s="32">
        <v>1</v>
      </c>
    </row>
    <row r="75" spans="1:6">
      <c r="A75" s="30" t="s">
        <v>4</v>
      </c>
      <c r="B75" s="30" t="s">
        <v>269</v>
      </c>
      <c r="C75" s="31">
        <v>6</v>
      </c>
      <c r="D75" s="31">
        <v>90</v>
      </c>
      <c r="E75" s="31">
        <v>88</v>
      </c>
      <c r="F75" s="32">
        <v>0.97777777777777786</v>
      </c>
    </row>
    <row r="76" spans="1:6">
      <c r="A76" s="30" t="s">
        <v>4</v>
      </c>
      <c r="B76" s="30" t="s">
        <v>274</v>
      </c>
      <c r="C76" s="31">
        <v>3</v>
      </c>
      <c r="D76" s="31">
        <v>45</v>
      </c>
      <c r="E76" s="31">
        <v>42</v>
      </c>
      <c r="F76" s="32">
        <v>0.93333333333333324</v>
      </c>
    </row>
    <row r="77" spans="1:6">
      <c r="A77" s="30" t="s">
        <v>4</v>
      </c>
      <c r="B77" s="30" t="s">
        <v>278</v>
      </c>
      <c r="C77" s="31">
        <v>14</v>
      </c>
      <c r="D77" s="31">
        <v>266</v>
      </c>
      <c r="E77" s="31">
        <v>249</v>
      </c>
      <c r="F77" s="32">
        <v>0.93928571428571428</v>
      </c>
    </row>
    <row r="78" spans="1:6">
      <c r="A78" s="30" t="s">
        <v>4</v>
      </c>
      <c r="B78" s="30" t="s">
        <v>286</v>
      </c>
      <c r="C78" s="31">
        <v>11</v>
      </c>
      <c r="D78" s="31">
        <v>165</v>
      </c>
      <c r="E78" s="31">
        <v>163</v>
      </c>
      <c r="F78" s="32">
        <v>0.98787878787878791</v>
      </c>
    </row>
    <row r="79" spans="1:6">
      <c r="A79" s="30" t="s">
        <v>4</v>
      </c>
      <c r="B79" s="30" t="s">
        <v>290</v>
      </c>
      <c r="C79" s="31">
        <v>5</v>
      </c>
      <c r="D79" s="31">
        <v>118</v>
      </c>
      <c r="E79" s="31">
        <v>118</v>
      </c>
      <c r="F79" s="32">
        <v>1</v>
      </c>
    </row>
    <row r="80" spans="1:6">
      <c r="A80" s="30" t="s">
        <v>4</v>
      </c>
      <c r="B80" s="30" t="s">
        <v>292</v>
      </c>
      <c r="C80" s="31">
        <v>1</v>
      </c>
      <c r="D80" s="31">
        <v>23</v>
      </c>
      <c r="E80" s="31">
        <v>23</v>
      </c>
      <c r="F80" s="32">
        <v>1</v>
      </c>
    </row>
    <row r="81" spans="1:6">
      <c r="A81" s="30" t="s">
        <v>4</v>
      </c>
      <c r="B81" s="30" t="s">
        <v>295</v>
      </c>
      <c r="C81" s="31">
        <v>2</v>
      </c>
      <c r="D81" s="31">
        <v>30</v>
      </c>
      <c r="E81" s="31">
        <v>27</v>
      </c>
      <c r="F81" s="32">
        <v>0.9</v>
      </c>
    </row>
    <row r="82" spans="1:6">
      <c r="A82" s="30" t="s">
        <v>4</v>
      </c>
      <c r="B82" s="30" t="s">
        <v>296</v>
      </c>
      <c r="C82" s="31">
        <v>1</v>
      </c>
      <c r="D82" s="31">
        <v>15</v>
      </c>
      <c r="E82" s="31">
        <v>15</v>
      </c>
      <c r="F82" s="32">
        <v>1</v>
      </c>
    </row>
    <row r="83" spans="1:6">
      <c r="A83" s="30" t="s">
        <v>5</v>
      </c>
      <c r="B83" s="30" t="s">
        <v>96</v>
      </c>
      <c r="C83" s="31">
        <v>1</v>
      </c>
      <c r="D83" s="31">
        <v>20</v>
      </c>
      <c r="E83" s="31">
        <v>7</v>
      </c>
      <c r="F83" s="32">
        <v>0.35</v>
      </c>
    </row>
    <row r="84" spans="1:6">
      <c r="A84" s="30" t="s">
        <v>5</v>
      </c>
      <c r="B84" s="30" t="s">
        <v>106</v>
      </c>
      <c r="C84" s="31">
        <v>1</v>
      </c>
      <c r="D84" s="31">
        <v>30</v>
      </c>
      <c r="E84" s="31">
        <v>29</v>
      </c>
      <c r="F84" s="32">
        <v>0.96666666666666667</v>
      </c>
    </row>
    <row r="85" spans="1:6">
      <c r="A85" s="30" t="s">
        <v>5</v>
      </c>
      <c r="B85" s="30" t="s">
        <v>108</v>
      </c>
      <c r="C85" s="31">
        <v>1</v>
      </c>
      <c r="D85" s="31">
        <v>20</v>
      </c>
      <c r="E85" s="31">
        <v>12</v>
      </c>
      <c r="F85" s="32">
        <v>0.6</v>
      </c>
    </row>
    <row r="86" spans="1:6">
      <c r="A86" s="30" t="s">
        <v>5</v>
      </c>
      <c r="B86" s="30" t="s">
        <v>112</v>
      </c>
      <c r="C86" s="31">
        <v>1</v>
      </c>
      <c r="D86" s="31">
        <v>20</v>
      </c>
      <c r="E86" s="31">
        <v>17</v>
      </c>
      <c r="F86" s="32">
        <v>0.85</v>
      </c>
    </row>
    <row r="87" spans="1:6">
      <c r="A87" s="30" t="s">
        <v>5</v>
      </c>
      <c r="B87" s="30" t="s">
        <v>26</v>
      </c>
      <c r="C87" s="31">
        <v>3</v>
      </c>
      <c r="D87" s="31">
        <v>84</v>
      </c>
      <c r="E87" s="31">
        <v>70</v>
      </c>
      <c r="F87" s="32">
        <v>0.83333333333333337</v>
      </c>
    </row>
    <row r="88" spans="1:6">
      <c r="A88" s="30" t="s">
        <v>5</v>
      </c>
      <c r="B88" s="30" t="s">
        <v>326</v>
      </c>
      <c r="C88" s="31">
        <v>3</v>
      </c>
      <c r="D88" s="31">
        <v>60</v>
      </c>
      <c r="E88" s="31">
        <v>18</v>
      </c>
      <c r="F88" s="32">
        <v>0.3</v>
      </c>
    </row>
    <row r="89" spans="1:6">
      <c r="A89" s="30" t="s">
        <v>5</v>
      </c>
      <c r="B89" s="30" t="s">
        <v>143</v>
      </c>
      <c r="C89" s="31">
        <v>1</v>
      </c>
      <c r="D89" s="31">
        <v>15</v>
      </c>
      <c r="E89" s="31">
        <v>4</v>
      </c>
      <c r="F89" s="32">
        <v>0.26666666666666666</v>
      </c>
    </row>
    <row r="90" spans="1:6">
      <c r="A90" s="30" t="s">
        <v>5</v>
      </c>
      <c r="B90" s="30" t="s">
        <v>155</v>
      </c>
      <c r="C90" s="31">
        <v>3</v>
      </c>
      <c r="D90" s="31">
        <v>70</v>
      </c>
      <c r="E90" s="31">
        <v>68</v>
      </c>
      <c r="F90" s="32">
        <v>0.95833333333333337</v>
      </c>
    </row>
    <row r="91" spans="1:6">
      <c r="A91" s="30" t="s">
        <v>5</v>
      </c>
      <c r="B91" s="30" t="s">
        <v>178</v>
      </c>
      <c r="C91" s="31">
        <v>1</v>
      </c>
      <c r="D91" s="31">
        <v>22</v>
      </c>
      <c r="E91" s="31">
        <v>19</v>
      </c>
      <c r="F91" s="32">
        <v>0.86363636363636365</v>
      </c>
    </row>
    <row r="92" spans="1:6">
      <c r="A92" s="30" t="s">
        <v>5</v>
      </c>
      <c r="B92" s="30" t="s">
        <v>181</v>
      </c>
      <c r="C92" s="31">
        <v>7</v>
      </c>
      <c r="D92" s="31">
        <v>162</v>
      </c>
      <c r="E92" s="31">
        <v>142</v>
      </c>
      <c r="F92" s="32">
        <v>0.89047619047619053</v>
      </c>
    </row>
    <row r="93" spans="1:6">
      <c r="A93" s="30" t="s">
        <v>5</v>
      </c>
      <c r="B93" s="30" t="s">
        <v>191</v>
      </c>
      <c r="C93" s="31">
        <v>1</v>
      </c>
      <c r="D93" s="31">
        <v>20</v>
      </c>
      <c r="E93" s="31">
        <v>0</v>
      </c>
      <c r="F93" s="32">
        <v>0</v>
      </c>
    </row>
    <row r="94" spans="1:6">
      <c r="A94" s="30" t="s">
        <v>5</v>
      </c>
      <c r="B94" s="30" t="s">
        <v>193</v>
      </c>
      <c r="C94" s="31">
        <v>1</v>
      </c>
      <c r="D94" s="31">
        <v>20</v>
      </c>
      <c r="E94" s="31">
        <v>10</v>
      </c>
      <c r="F94" s="32">
        <v>0.5</v>
      </c>
    </row>
    <row r="95" spans="1:6">
      <c r="A95" s="30" t="s">
        <v>5</v>
      </c>
      <c r="B95" s="30" t="s">
        <v>203</v>
      </c>
      <c r="C95" s="31">
        <v>1</v>
      </c>
      <c r="D95" s="31">
        <v>34</v>
      </c>
      <c r="E95" s="31">
        <v>34</v>
      </c>
      <c r="F95" s="32">
        <v>1</v>
      </c>
    </row>
    <row r="96" spans="1:6">
      <c r="A96" s="30" t="s">
        <v>5</v>
      </c>
      <c r="B96" s="30" t="s">
        <v>212</v>
      </c>
      <c r="C96" s="31">
        <v>3</v>
      </c>
      <c r="D96" s="31">
        <v>60</v>
      </c>
      <c r="E96" s="31">
        <v>18</v>
      </c>
      <c r="F96" s="32">
        <v>0.3</v>
      </c>
    </row>
    <row r="97" spans="1:6">
      <c r="A97" s="30" t="s">
        <v>5</v>
      </c>
      <c r="B97" s="30" t="s">
        <v>220</v>
      </c>
      <c r="C97" s="31">
        <v>6</v>
      </c>
      <c r="D97" s="31">
        <v>133</v>
      </c>
      <c r="E97" s="31">
        <v>122</v>
      </c>
      <c r="F97" s="32">
        <v>0.9277777777777777</v>
      </c>
    </row>
    <row r="98" spans="1:6">
      <c r="A98" s="30" t="s">
        <v>5</v>
      </c>
      <c r="B98" s="30" t="s">
        <v>234</v>
      </c>
      <c r="C98" s="31">
        <v>1</v>
      </c>
      <c r="D98" s="31">
        <v>20</v>
      </c>
      <c r="E98" s="31">
        <v>15</v>
      </c>
      <c r="F98" s="32">
        <v>0.75</v>
      </c>
    </row>
    <row r="99" spans="1:6">
      <c r="A99" s="30" t="s">
        <v>5</v>
      </c>
      <c r="B99" s="30" t="s">
        <v>241</v>
      </c>
      <c r="C99" s="31">
        <v>1</v>
      </c>
      <c r="D99" s="31">
        <v>30</v>
      </c>
      <c r="E99" s="31">
        <v>11</v>
      </c>
      <c r="F99" s="32">
        <v>0.36666666666666664</v>
      </c>
    </row>
    <row r="100" spans="1:6">
      <c r="A100" s="30" t="s">
        <v>5</v>
      </c>
      <c r="B100" s="30" t="s">
        <v>244</v>
      </c>
      <c r="C100" s="31">
        <v>4</v>
      </c>
      <c r="D100" s="31">
        <v>114</v>
      </c>
      <c r="E100" s="31">
        <v>90</v>
      </c>
      <c r="F100" s="32">
        <v>0.8</v>
      </c>
    </row>
    <row r="101" spans="1:6">
      <c r="A101" s="30" t="s">
        <v>5</v>
      </c>
      <c r="B101" s="30" t="s">
        <v>254</v>
      </c>
      <c r="C101" s="31">
        <v>4</v>
      </c>
      <c r="D101" s="31">
        <v>107</v>
      </c>
      <c r="E101" s="31">
        <v>82</v>
      </c>
      <c r="F101" s="32">
        <v>0.73083333333333333</v>
      </c>
    </row>
    <row r="102" spans="1:6">
      <c r="A102" s="30" t="s">
        <v>5</v>
      </c>
      <c r="B102" s="30" t="s">
        <v>278</v>
      </c>
      <c r="C102" s="31">
        <v>4</v>
      </c>
      <c r="D102" s="31">
        <v>83</v>
      </c>
      <c r="E102" s="31">
        <v>70</v>
      </c>
      <c r="F102" s="32">
        <v>0.83750000000000002</v>
      </c>
    </row>
    <row r="103" spans="1:6">
      <c r="A103" s="30" t="s">
        <v>5</v>
      </c>
      <c r="B103" s="30" t="s">
        <v>290</v>
      </c>
      <c r="C103" s="31">
        <v>1</v>
      </c>
      <c r="D103" s="31">
        <v>21</v>
      </c>
      <c r="E103" s="31">
        <v>21</v>
      </c>
      <c r="F103" s="32">
        <v>1</v>
      </c>
    </row>
  </sheetData>
  <pageMargins left="0.7" right="0.7" top="0.75" bottom="0.7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A2" sqref="A2"/>
    </sheetView>
  </sheetViews>
  <sheetFormatPr defaultRowHeight="15"/>
  <sheetData>
    <row r="1" spans="1:5">
      <c r="A1" t="s">
        <v>424</v>
      </c>
    </row>
    <row r="2" spans="1:5">
      <c r="A2" s="33" t="s">
        <v>81</v>
      </c>
      <c r="B2" s="33" t="s">
        <v>419</v>
      </c>
      <c r="C2" s="33" t="s">
        <v>422</v>
      </c>
      <c r="D2" s="33" t="s">
        <v>423</v>
      </c>
      <c r="E2" s="33" t="s">
        <v>86</v>
      </c>
    </row>
    <row r="3" spans="1:5">
      <c r="A3" s="34" t="s">
        <v>88</v>
      </c>
      <c r="B3" s="35">
        <v>8</v>
      </c>
      <c r="C3" s="35">
        <v>191</v>
      </c>
      <c r="D3" s="35">
        <v>125</v>
      </c>
      <c r="E3" s="36">
        <v>0.66768398268398277</v>
      </c>
    </row>
    <row r="4" spans="1:5">
      <c r="A4" s="34" t="s">
        <v>96</v>
      </c>
      <c r="B4" s="35">
        <v>15</v>
      </c>
      <c r="C4" s="35">
        <v>334</v>
      </c>
      <c r="D4" s="35">
        <v>270</v>
      </c>
      <c r="E4" s="36">
        <v>0.79600000000000004</v>
      </c>
    </row>
    <row r="5" spans="1:5">
      <c r="A5" s="34" t="s">
        <v>106</v>
      </c>
      <c r="B5" s="35">
        <v>3</v>
      </c>
      <c r="C5" s="35">
        <v>71</v>
      </c>
      <c r="D5" s="35">
        <v>62</v>
      </c>
      <c r="E5" s="36">
        <v>0.85555555555555562</v>
      </c>
    </row>
    <row r="6" spans="1:5">
      <c r="A6" s="34" t="s">
        <v>108</v>
      </c>
      <c r="B6" s="35">
        <v>8</v>
      </c>
      <c r="C6" s="35">
        <v>202</v>
      </c>
      <c r="D6" s="35">
        <v>184</v>
      </c>
      <c r="E6" s="36">
        <v>0.90019230769230763</v>
      </c>
    </row>
    <row r="7" spans="1:5">
      <c r="A7" s="34" t="s">
        <v>112</v>
      </c>
      <c r="B7" s="35">
        <v>24</v>
      </c>
      <c r="C7" s="35">
        <v>619</v>
      </c>
      <c r="D7" s="35">
        <v>591</v>
      </c>
      <c r="E7" s="36">
        <v>0.93676597148371343</v>
      </c>
    </row>
    <row r="8" spans="1:5">
      <c r="A8" s="34" t="s">
        <v>125</v>
      </c>
      <c r="B8" s="35">
        <v>1</v>
      </c>
      <c r="C8" s="35">
        <v>27</v>
      </c>
      <c r="D8" s="35">
        <v>27</v>
      </c>
      <c r="E8" s="36">
        <v>1</v>
      </c>
    </row>
    <row r="9" spans="1:5">
      <c r="A9" s="34" t="s">
        <v>26</v>
      </c>
      <c r="B9" s="35">
        <v>25</v>
      </c>
      <c r="C9" s="35">
        <v>649</v>
      </c>
      <c r="D9" s="35">
        <v>597</v>
      </c>
      <c r="E9" s="36">
        <v>0.91973333333333362</v>
      </c>
    </row>
    <row r="10" spans="1:5">
      <c r="A10" s="34" t="s">
        <v>326</v>
      </c>
      <c r="B10" s="35">
        <v>3</v>
      </c>
      <c r="C10" s="35">
        <v>60</v>
      </c>
      <c r="D10" s="35">
        <v>18</v>
      </c>
      <c r="E10" s="36">
        <v>0.3</v>
      </c>
    </row>
    <row r="11" spans="1:5">
      <c r="A11" s="34" t="s">
        <v>140</v>
      </c>
      <c r="B11" s="35">
        <v>3</v>
      </c>
      <c r="C11" s="35">
        <v>80</v>
      </c>
      <c r="D11" s="35">
        <v>63</v>
      </c>
      <c r="E11" s="36">
        <v>0.77333333333333332</v>
      </c>
    </row>
    <row r="12" spans="1:5">
      <c r="A12" s="34" t="s">
        <v>143</v>
      </c>
      <c r="B12" s="35">
        <v>30</v>
      </c>
      <c r="C12" s="35">
        <v>606</v>
      </c>
      <c r="D12" s="35">
        <v>403</v>
      </c>
      <c r="E12" s="36">
        <v>0.69455555555555548</v>
      </c>
    </row>
    <row r="13" spans="1:5">
      <c r="A13" s="34" t="s">
        <v>155</v>
      </c>
      <c r="B13" s="35">
        <v>57</v>
      </c>
      <c r="C13" s="35">
        <v>1309</v>
      </c>
      <c r="D13" s="35">
        <v>1268</v>
      </c>
      <c r="E13" s="36">
        <v>0.96926116611176039</v>
      </c>
    </row>
    <row r="14" spans="1:5">
      <c r="A14" s="34" t="s">
        <v>178</v>
      </c>
      <c r="B14" s="35">
        <v>7</v>
      </c>
      <c r="C14" s="35">
        <v>166</v>
      </c>
      <c r="D14" s="35">
        <v>158</v>
      </c>
      <c r="E14" s="36">
        <v>0.95040098150697216</v>
      </c>
    </row>
    <row r="15" spans="1:5">
      <c r="A15" s="34" t="s">
        <v>181</v>
      </c>
      <c r="B15" s="35">
        <v>48</v>
      </c>
      <c r="C15" s="35">
        <v>1176</v>
      </c>
      <c r="D15" s="35">
        <v>974</v>
      </c>
      <c r="E15" s="36">
        <v>0.83004639996019314</v>
      </c>
    </row>
    <row r="16" spans="1:5">
      <c r="A16" s="34" t="s">
        <v>191</v>
      </c>
      <c r="B16" s="35">
        <v>7</v>
      </c>
      <c r="C16" s="35">
        <v>174</v>
      </c>
      <c r="D16" s="35">
        <v>135</v>
      </c>
      <c r="E16" s="36">
        <v>0.74879120879120875</v>
      </c>
    </row>
    <row r="17" spans="1:5">
      <c r="A17" s="34" t="s">
        <v>193</v>
      </c>
      <c r="B17" s="35">
        <v>12</v>
      </c>
      <c r="C17" s="35">
        <v>320</v>
      </c>
      <c r="D17" s="35">
        <v>290</v>
      </c>
      <c r="E17" s="36">
        <v>0.88549382716049385</v>
      </c>
    </row>
    <row r="18" spans="1:5">
      <c r="A18" s="34" t="s">
        <v>203</v>
      </c>
      <c r="B18" s="35">
        <v>8</v>
      </c>
      <c r="C18" s="35">
        <v>213</v>
      </c>
      <c r="D18" s="35">
        <v>192</v>
      </c>
      <c r="E18" s="36">
        <v>0.89500000000000002</v>
      </c>
    </row>
    <row r="19" spans="1:5">
      <c r="A19" s="34" t="s">
        <v>373</v>
      </c>
      <c r="B19" s="35">
        <v>7</v>
      </c>
      <c r="C19" s="35">
        <v>175</v>
      </c>
      <c r="D19" s="35">
        <v>95</v>
      </c>
      <c r="E19" s="36">
        <v>0.54285714285714282</v>
      </c>
    </row>
    <row r="20" spans="1:5">
      <c r="A20" s="34" t="s">
        <v>208</v>
      </c>
      <c r="B20" s="35">
        <v>8</v>
      </c>
      <c r="C20" s="35">
        <v>172</v>
      </c>
      <c r="D20" s="35">
        <v>161</v>
      </c>
      <c r="E20" s="36">
        <v>0.94499999999999995</v>
      </c>
    </row>
    <row r="21" spans="1:5">
      <c r="A21" s="34" t="s">
        <v>212</v>
      </c>
      <c r="B21" s="35">
        <v>8</v>
      </c>
      <c r="C21" s="35">
        <v>172</v>
      </c>
      <c r="D21" s="35">
        <v>124</v>
      </c>
      <c r="E21" s="36">
        <v>0.70000000000000007</v>
      </c>
    </row>
    <row r="22" spans="1:5">
      <c r="A22" s="34" t="s">
        <v>382</v>
      </c>
      <c r="B22" s="35">
        <v>2</v>
      </c>
      <c r="C22" s="35">
        <v>50</v>
      </c>
      <c r="D22" s="35">
        <v>19</v>
      </c>
      <c r="E22" s="36">
        <v>0.38</v>
      </c>
    </row>
    <row r="23" spans="1:5">
      <c r="A23" s="34" t="s">
        <v>217</v>
      </c>
      <c r="B23" s="35">
        <v>5</v>
      </c>
      <c r="C23" s="35">
        <v>80</v>
      </c>
      <c r="D23" s="35">
        <v>79</v>
      </c>
      <c r="E23" s="36">
        <v>0.98666666666666669</v>
      </c>
    </row>
    <row r="24" spans="1:5">
      <c r="A24" s="34" t="s">
        <v>220</v>
      </c>
      <c r="B24" s="35">
        <v>62</v>
      </c>
      <c r="C24" s="35">
        <v>1603</v>
      </c>
      <c r="D24" s="35">
        <v>1407</v>
      </c>
      <c r="E24" s="36">
        <v>0.87179162487533812</v>
      </c>
    </row>
    <row r="25" spans="1:5">
      <c r="A25" s="34" t="s">
        <v>234</v>
      </c>
      <c r="B25" s="35">
        <v>3</v>
      </c>
      <c r="C25" s="35">
        <v>70</v>
      </c>
      <c r="D25" s="35">
        <v>62</v>
      </c>
      <c r="E25" s="36">
        <v>0.87666666666666659</v>
      </c>
    </row>
    <row r="26" spans="1:5">
      <c r="A26" s="34" t="s">
        <v>237</v>
      </c>
      <c r="B26" s="35">
        <v>4</v>
      </c>
      <c r="C26" s="35">
        <v>84</v>
      </c>
      <c r="D26" s="35">
        <v>81</v>
      </c>
      <c r="E26" s="36">
        <v>0.96482683982683981</v>
      </c>
    </row>
    <row r="27" spans="1:5">
      <c r="A27" s="34" t="s">
        <v>239</v>
      </c>
      <c r="B27" s="35">
        <v>2</v>
      </c>
      <c r="C27" s="35">
        <v>41</v>
      </c>
      <c r="D27" s="35">
        <v>32</v>
      </c>
      <c r="E27" s="36">
        <v>0.7761904761904761</v>
      </c>
    </row>
    <row r="28" spans="1:5">
      <c r="A28" s="34" t="s">
        <v>394</v>
      </c>
      <c r="B28" s="35">
        <v>14</v>
      </c>
      <c r="C28" s="35">
        <v>320</v>
      </c>
      <c r="D28" s="35">
        <v>196</v>
      </c>
      <c r="E28" s="36">
        <v>0.58809523809523812</v>
      </c>
    </row>
    <row r="29" spans="1:5">
      <c r="A29" s="34" t="s">
        <v>241</v>
      </c>
      <c r="B29" s="35">
        <v>12</v>
      </c>
      <c r="C29" s="35">
        <v>334</v>
      </c>
      <c r="D29" s="35">
        <v>291</v>
      </c>
      <c r="E29" s="36">
        <v>0.86777777777777787</v>
      </c>
    </row>
    <row r="30" spans="1:5">
      <c r="A30" s="34" t="s">
        <v>244</v>
      </c>
      <c r="B30" s="35">
        <v>40</v>
      </c>
      <c r="C30" s="35">
        <v>949</v>
      </c>
      <c r="D30" s="35">
        <v>888</v>
      </c>
      <c r="E30" s="36">
        <v>0.94138699494949507</v>
      </c>
    </row>
    <row r="31" spans="1:5">
      <c r="A31" s="34" t="s">
        <v>254</v>
      </c>
      <c r="B31" s="35">
        <v>41</v>
      </c>
      <c r="C31" s="35">
        <v>1110</v>
      </c>
      <c r="D31" s="35">
        <v>1056</v>
      </c>
      <c r="E31" s="36">
        <v>0.9424280248119743</v>
      </c>
    </row>
    <row r="32" spans="1:5">
      <c r="A32" s="34" t="s">
        <v>265</v>
      </c>
      <c r="B32" s="35">
        <v>1</v>
      </c>
      <c r="C32" s="35">
        <v>15</v>
      </c>
      <c r="D32" s="35">
        <v>15</v>
      </c>
      <c r="E32" s="36">
        <v>1</v>
      </c>
    </row>
    <row r="33" spans="1:5">
      <c r="A33" s="34" t="s">
        <v>266</v>
      </c>
      <c r="B33" s="35">
        <v>1</v>
      </c>
      <c r="C33" s="35">
        <v>15</v>
      </c>
      <c r="D33" s="35">
        <v>15</v>
      </c>
      <c r="E33" s="36">
        <v>1</v>
      </c>
    </row>
    <row r="34" spans="1:5">
      <c r="A34" s="34" t="s">
        <v>267</v>
      </c>
      <c r="B34" s="35">
        <v>1</v>
      </c>
      <c r="C34" s="35">
        <v>15</v>
      </c>
      <c r="D34" s="35">
        <v>15</v>
      </c>
      <c r="E34" s="36">
        <v>1</v>
      </c>
    </row>
    <row r="35" spans="1:5">
      <c r="A35" s="34" t="s">
        <v>269</v>
      </c>
      <c r="B35" s="35">
        <v>6</v>
      </c>
      <c r="C35" s="35">
        <v>90</v>
      </c>
      <c r="D35" s="35">
        <v>88</v>
      </c>
      <c r="E35" s="36">
        <v>0.97777777777777786</v>
      </c>
    </row>
    <row r="36" spans="1:5">
      <c r="A36" s="34" t="s">
        <v>274</v>
      </c>
      <c r="B36" s="35">
        <v>3</v>
      </c>
      <c r="C36" s="35">
        <v>45</v>
      </c>
      <c r="D36" s="35">
        <v>42</v>
      </c>
      <c r="E36" s="36">
        <v>0.93333333333333324</v>
      </c>
    </row>
    <row r="37" spans="1:5">
      <c r="A37" s="34" t="s">
        <v>278</v>
      </c>
      <c r="B37" s="35">
        <v>22</v>
      </c>
      <c r="C37" s="35">
        <v>449</v>
      </c>
      <c r="D37" s="35">
        <v>382</v>
      </c>
      <c r="E37" s="36">
        <v>0.86454545454545451</v>
      </c>
    </row>
    <row r="38" spans="1:5">
      <c r="A38" s="34" t="s">
        <v>286</v>
      </c>
      <c r="B38" s="35">
        <v>11</v>
      </c>
      <c r="C38" s="35">
        <v>165</v>
      </c>
      <c r="D38" s="35">
        <v>163</v>
      </c>
      <c r="E38" s="36">
        <v>0.98787878787878791</v>
      </c>
    </row>
    <row r="39" spans="1:5">
      <c r="A39" s="34" t="s">
        <v>290</v>
      </c>
      <c r="B39" s="35">
        <v>7</v>
      </c>
      <c r="C39" s="35">
        <v>164</v>
      </c>
      <c r="D39" s="35">
        <v>155</v>
      </c>
      <c r="E39" s="36">
        <v>0.94857142857142851</v>
      </c>
    </row>
    <row r="40" spans="1:5">
      <c r="A40" s="34" t="s">
        <v>292</v>
      </c>
      <c r="B40" s="35">
        <v>1</v>
      </c>
      <c r="C40" s="35">
        <v>23</v>
      </c>
      <c r="D40" s="35">
        <v>23</v>
      </c>
      <c r="E40" s="36">
        <v>1</v>
      </c>
    </row>
    <row r="41" spans="1:5">
      <c r="A41" s="34" t="s">
        <v>295</v>
      </c>
      <c r="B41" s="35">
        <v>2</v>
      </c>
      <c r="C41" s="35">
        <v>30</v>
      </c>
      <c r="D41" s="35">
        <v>27</v>
      </c>
      <c r="E41" s="36">
        <v>0.9</v>
      </c>
    </row>
    <row r="42" spans="1:5">
      <c r="A42" s="34" t="s">
        <v>296</v>
      </c>
      <c r="B42" s="35">
        <v>1</v>
      </c>
      <c r="C42" s="35">
        <v>15</v>
      </c>
      <c r="D42" s="35">
        <v>15</v>
      </c>
      <c r="E42" s="36">
        <v>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7"/>
  <sheetViews>
    <sheetView workbookViewId="0">
      <selection activeCell="J20" sqref="J20"/>
    </sheetView>
  </sheetViews>
  <sheetFormatPr defaultRowHeight="15"/>
  <cols>
    <col min="3" max="3" width="26" customWidth="1"/>
  </cols>
  <sheetData>
    <row r="1" spans="1:7">
      <c r="A1" t="s">
        <v>427</v>
      </c>
    </row>
    <row r="2" spans="1:7">
      <c r="A2" s="37" t="s">
        <v>425</v>
      </c>
      <c r="B2" s="37" t="s">
        <v>79</v>
      </c>
      <c r="C2" s="37" t="s">
        <v>80</v>
      </c>
      <c r="D2" s="37" t="s">
        <v>419</v>
      </c>
      <c r="E2" s="37" t="s">
        <v>422</v>
      </c>
      <c r="F2" s="37" t="s">
        <v>426</v>
      </c>
      <c r="G2" s="37" t="s">
        <v>86</v>
      </c>
    </row>
    <row r="3" spans="1:7">
      <c r="A3" s="38" t="s">
        <v>1</v>
      </c>
      <c r="B3" s="39">
        <v>2580137</v>
      </c>
      <c r="C3" s="38" t="s">
        <v>311</v>
      </c>
      <c r="D3" s="39">
        <v>7</v>
      </c>
      <c r="E3" s="39">
        <v>203</v>
      </c>
      <c r="F3" s="39">
        <v>187</v>
      </c>
      <c r="G3" s="40">
        <v>0.91195557131041005</v>
      </c>
    </row>
    <row r="4" spans="1:7">
      <c r="A4" s="38" t="s">
        <v>4</v>
      </c>
      <c r="B4" s="39">
        <v>2798464</v>
      </c>
      <c r="C4" s="38" t="s">
        <v>285</v>
      </c>
      <c r="D4" s="39">
        <v>7</v>
      </c>
      <c r="E4" s="39">
        <v>133</v>
      </c>
      <c r="F4" s="39">
        <v>133</v>
      </c>
      <c r="G4" s="40">
        <v>1</v>
      </c>
    </row>
    <row r="5" spans="1:7">
      <c r="A5" s="38" t="s">
        <v>4</v>
      </c>
      <c r="B5" s="39">
        <v>8033968</v>
      </c>
      <c r="C5" s="38" t="s">
        <v>133</v>
      </c>
      <c r="D5" s="39">
        <v>7</v>
      </c>
      <c r="E5" s="39">
        <v>177</v>
      </c>
      <c r="F5" s="39">
        <v>177</v>
      </c>
      <c r="G5" s="40">
        <v>1</v>
      </c>
    </row>
    <row r="6" spans="1:7">
      <c r="A6" s="38" t="s">
        <v>4</v>
      </c>
      <c r="B6" s="39">
        <v>3666845</v>
      </c>
      <c r="C6" s="38" t="s">
        <v>277</v>
      </c>
      <c r="D6" s="39">
        <v>7</v>
      </c>
      <c r="E6" s="39">
        <v>132</v>
      </c>
      <c r="F6" s="39">
        <v>115</v>
      </c>
      <c r="G6" s="40">
        <v>0.87857142857142867</v>
      </c>
    </row>
    <row r="7" spans="1:7">
      <c r="A7" s="38" t="s">
        <v>1</v>
      </c>
      <c r="B7" s="39">
        <v>4514882</v>
      </c>
      <c r="C7" s="38" t="s">
        <v>384</v>
      </c>
      <c r="D7" s="39">
        <v>6</v>
      </c>
      <c r="E7" s="39">
        <v>158</v>
      </c>
      <c r="F7" s="39">
        <v>107</v>
      </c>
      <c r="G7" s="40">
        <v>0.66190719455087266</v>
      </c>
    </row>
    <row r="8" spans="1:7">
      <c r="A8" s="38" t="s">
        <v>2</v>
      </c>
      <c r="B8" s="39">
        <v>4987138</v>
      </c>
      <c r="C8" s="38" t="s">
        <v>413</v>
      </c>
      <c r="D8" s="39">
        <v>6</v>
      </c>
      <c r="E8" s="39">
        <v>150</v>
      </c>
      <c r="F8" s="39">
        <v>92</v>
      </c>
      <c r="G8" s="40">
        <v>0.6133333333333334</v>
      </c>
    </row>
    <row r="9" spans="1:7">
      <c r="A9" s="38" t="s">
        <v>3</v>
      </c>
      <c r="B9" s="39">
        <v>8719518</v>
      </c>
      <c r="C9" s="38" t="s">
        <v>260</v>
      </c>
      <c r="D9" s="39">
        <v>6</v>
      </c>
      <c r="E9" s="39">
        <v>170</v>
      </c>
      <c r="F9" s="39">
        <v>168</v>
      </c>
      <c r="G9" s="40">
        <v>0.98763736263736268</v>
      </c>
    </row>
    <row r="10" spans="1:7">
      <c r="A10" s="38" t="s">
        <v>4</v>
      </c>
      <c r="B10" s="39">
        <v>2935521</v>
      </c>
      <c r="C10" s="38" t="s">
        <v>268</v>
      </c>
      <c r="D10" s="39">
        <v>6</v>
      </c>
      <c r="E10" s="39">
        <v>105</v>
      </c>
      <c r="F10" s="39">
        <v>104</v>
      </c>
      <c r="G10" s="40">
        <v>0.98888888888888893</v>
      </c>
    </row>
    <row r="11" spans="1:7">
      <c r="A11" s="38" t="s">
        <v>4</v>
      </c>
      <c r="B11" s="39">
        <v>6794521</v>
      </c>
      <c r="C11" s="38" t="s">
        <v>180</v>
      </c>
      <c r="D11" s="39">
        <v>6</v>
      </c>
      <c r="E11" s="39">
        <v>158</v>
      </c>
      <c r="F11" s="39">
        <v>158</v>
      </c>
      <c r="G11" s="40">
        <v>1</v>
      </c>
    </row>
    <row r="12" spans="1:7">
      <c r="A12" s="38" t="s">
        <v>3</v>
      </c>
      <c r="B12" s="39">
        <v>1747464</v>
      </c>
      <c r="C12" s="38" t="s">
        <v>397</v>
      </c>
      <c r="D12" s="39">
        <v>6</v>
      </c>
      <c r="E12" s="39">
        <v>150</v>
      </c>
      <c r="F12" s="39">
        <v>80</v>
      </c>
      <c r="G12" s="40">
        <v>0.53333333333333333</v>
      </c>
    </row>
    <row r="13" spans="1:7">
      <c r="A13" s="38" t="s">
        <v>1</v>
      </c>
      <c r="B13" s="39">
        <v>9557383</v>
      </c>
      <c r="C13" s="38" t="s">
        <v>306</v>
      </c>
      <c r="D13" s="39">
        <v>6</v>
      </c>
      <c r="E13" s="39">
        <v>144</v>
      </c>
      <c r="F13" s="39">
        <v>99</v>
      </c>
      <c r="G13" s="40">
        <v>0.70203703703703713</v>
      </c>
    </row>
    <row r="14" spans="1:7">
      <c r="A14" s="38" t="s">
        <v>3</v>
      </c>
      <c r="B14" s="39">
        <v>7424602</v>
      </c>
      <c r="C14" s="38" t="s">
        <v>156</v>
      </c>
      <c r="D14" s="39">
        <v>6</v>
      </c>
      <c r="E14" s="39">
        <v>134</v>
      </c>
      <c r="F14" s="39">
        <v>132</v>
      </c>
      <c r="G14" s="40">
        <v>0.98499999999999999</v>
      </c>
    </row>
    <row r="15" spans="1:7">
      <c r="A15" s="38" t="s">
        <v>4</v>
      </c>
      <c r="B15" s="39">
        <v>4885577</v>
      </c>
      <c r="C15" s="38" t="s">
        <v>281</v>
      </c>
      <c r="D15" s="39">
        <v>6</v>
      </c>
      <c r="E15" s="39">
        <v>96</v>
      </c>
      <c r="F15" s="39">
        <v>95</v>
      </c>
      <c r="G15" s="40">
        <v>0.98888888888888893</v>
      </c>
    </row>
    <row r="16" spans="1:7">
      <c r="A16" s="38" t="s">
        <v>5</v>
      </c>
      <c r="B16" s="39">
        <v>2681804</v>
      </c>
      <c r="C16" s="38" t="s">
        <v>392</v>
      </c>
      <c r="D16" s="39">
        <v>6</v>
      </c>
      <c r="E16" s="39">
        <v>125</v>
      </c>
      <c r="F16" s="39">
        <v>112</v>
      </c>
      <c r="G16" s="40">
        <v>0.89166666666666661</v>
      </c>
    </row>
    <row r="17" spans="1:7">
      <c r="A17" s="38" t="s">
        <v>3</v>
      </c>
      <c r="B17" s="39">
        <v>5357833</v>
      </c>
      <c r="C17" s="38" t="s">
        <v>232</v>
      </c>
      <c r="D17" s="39">
        <v>6</v>
      </c>
      <c r="E17" s="39">
        <v>140</v>
      </c>
      <c r="F17" s="39">
        <v>140</v>
      </c>
      <c r="G17" s="40">
        <v>1</v>
      </c>
    </row>
    <row r="18" spans="1:7">
      <c r="A18" s="38" t="s">
        <v>3</v>
      </c>
      <c r="B18" s="39">
        <v>5144645</v>
      </c>
      <c r="C18" s="38" t="s">
        <v>159</v>
      </c>
      <c r="D18" s="39">
        <v>6</v>
      </c>
      <c r="E18" s="39">
        <v>141</v>
      </c>
      <c r="F18" s="39">
        <v>135</v>
      </c>
      <c r="G18" s="40">
        <v>0.96</v>
      </c>
    </row>
    <row r="19" spans="1:7">
      <c r="A19" s="38" t="s">
        <v>1</v>
      </c>
      <c r="B19" s="39">
        <v>3189503</v>
      </c>
      <c r="C19" s="38" t="s">
        <v>319</v>
      </c>
      <c r="D19" s="39">
        <v>6</v>
      </c>
      <c r="E19" s="39">
        <v>151</v>
      </c>
      <c r="F19" s="39">
        <v>115</v>
      </c>
      <c r="G19" s="40">
        <v>0.7599999999999999</v>
      </c>
    </row>
    <row r="20" spans="1:7">
      <c r="A20" s="38" t="s">
        <v>2</v>
      </c>
      <c r="B20" s="39">
        <v>2006320</v>
      </c>
      <c r="C20" s="38" t="s">
        <v>350</v>
      </c>
      <c r="D20" s="39">
        <v>6</v>
      </c>
      <c r="E20" s="39">
        <v>150</v>
      </c>
      <c r="F20" s="39">
        <v>118</v>
      </c>
      <c r="G20" s="40">
        <v>0.78666666666666674</v>
      </c>
    </row>
    <row r="21" spans="1:7">
      <c r="A21" s="38" t="s">
        <v>4</v>
      </c>
      <c r="B21" s="39">
        <v>5215637</v>
      </c>
      <c r="C21" s="38" t="s">
        <v>264</v>
      </c>
      <c r="D21" s="39">
        <v>6</v>
      </c>
      <c r="E21" s="39">
        <v>90</v>
      </c>
      <c r="F21" s="39">
        <v>87</v>
      </c>
      <c r="G21" s="40">
        <v>0.96666666666666667</v>
      </c>
    </row>
    <row r="22" spans="1:7">
      <c r="A22" s="38" t="s">
        <v>3</v>
      </c>
      <c r="B22" s="39">
        <v>3428227</v>
      </c>
      <c r="C22" s="38" t="s">
        <v>130</v>
      </c>
      <c r="D22" s="39">
        <v>6</v>
      </c>
      <c r="E22" s="39">
        <v>121</v>
      </c>
      <c r="F22" s="39">
        <v>110</v>
      </c>
      <c r="G22" s="40">
        <v>0.92666666666666675</v>
      </c>
    </row>
    <row r="23" spans="1:7">
      <c r="A23" s="38" t="s">
        <v>3</v>
      </c>
      <c r="B23" s="39">
        <v>6830229</v>
      </c>
      <c r="C23" s="38" t="s">
        <v>240</v>
      </c>
      <c r="D23" s="39">
        <v>6</v>
      </c>
      <c r="E23" s="39">
        <v>131</v>
      </c>
      <c r="F23" s="39">
        <v>124</v>
      </c>
      <c r="G23" s="40">
        <v>0.92222222222222217</v>
      </c>
    </row>
    <row r="24" spans="1:7">
      <c r="A24" s="38" t="s">
        <v>4</v>
      </c>
      <c r="B24" s="39">
        <v>3560145</v>
      </c>
      <c r="C24" s="38" t="s">
        <v>161</v>
      </c>
      <c r="D24" s="39">
        <v>5</v>
      </c>
      <c r="E24" s="39">
        <v>112</v>
      </c>
      <c r="F24" s="39">
        <v>110</v>
      </c>
      <c r="G24" s="40">
        <v>0.98399999999999999</v>
      </c>
    </row>
    <row r="25" spans="1:7">
      <c r="A25" s="38" t="s">
        <v>4</v>
      </c>
      <c r="B25" s="39">
        <v>5251345</v>
      </c>
      <c r="C25" s="38" t="s">
        <v>166</v>
      </c>
      <c r="D25" s="39">
        <v>5</v>
      </c>
      <c r="E25" s="39">
        <v>120</v>
      </c>
      <c r="F25" s="39">
        <v>120</v>
      </c>
      <c r="G25" s="40">
        <v>1</v>
      </c>
    </row>
    <row r="26" spans="1:7">
      <c r="A26" s="38" t="s">
        <v>4</v>
      </c>
      <c r="B26" s="39">
        <v>2732611</v>
      </c>
      <c r="C26" s="38" t="s">
        <v>113</v>
      </c>
      <c r="D26" s="39">
        <v>5</v>
      </c>
      <c r="E26" s="39">
        <v>126</v>
      </c>
      <c r="F26" s="39">
        <v>92</v>
      </c>
      <c r="G26" s="40">
        <v>0.72799999999999998</v>
      </c>
    </row>
    <row r="27" spans="1:7">
      <c r="A27" s="38" t="s">
        <v>3</v>
      </c>
      <c r="B27" s="39">
        <v>8404663</v>
      </c>
      <c r="C27" s="38" t="s">
        <v>92</v>
      </c>
      <c r="D27" s="39">
        <v>5</v>
      </c>
      <c r="E27" s="39">
        <v>128</v>
      </c>
      <c r="F27" s="39">
        <v>75</v>
      </c>
      <c r="G27" s="40">
        <v>0.57630769230769241</v>
      </c>
    </row>
    <row r="28" spans="1:7">
      <c r="A28" s="38" t="s">
        <v>3</v>
      </c>
      <c r="B28" s="39">
        <v>7759854</v>
      </c>
      <c r="C28" s="38" t="s">
        <v>175</v>
      </c>
      <c r="D28" s="39">
        <v>5</v>
      </c>
      <c r="E28" s="39">
        <v>94</v>
      </c>
      <c r="F28" s="39">
        <v>91</v>
      </c>
      <c r="G28" s="40">
        <v>0.96733333333333316</v>
      </c>
    </row>
    <row r="29" spans="1:7">
      <c r="A29" s="38" t="s">
        <v>3</v>
      </c>
      <c r="B29" s="39">
        <v>7480548</v>
      </c>
      <c r="C29" s="38" t="s">
        <v>154</v>
      </c>
      <c r="D29" s="39">
        <v>5</v>
      </c>
      <c r="E29" s="39">
        <v>119</v>
      </c>
      <c r="F29" s="39">
        <v>119</v>
      </c>
      <c r="G29" s="40">
        <v>1</v>
      </c>
    </row>
    <row r="30" spans="1:7">
      <c r="A30" s="38" t="s">
        <v>3</v>
      </c>
      <c r="B30" s="39">
        <v>7084370</v>
      </c>
      <c r="C30" s="38" t="s">
        <v>121</v>
      </c>
      <c r="D30" s="39">
        <v>5</v>
      </c>
      <c r="E30" s="39">
        <v>125</v>
      </c>
      <c r="F30" s="39">
        <v>125</v>
      </c>
      <c r="G30" s="40">
        <v>1</v>
      </c>
    </row>
    <row r="31" spans="1:7">
      <c r="A31" s="38" t="s">
        <v>3</v>
      </c>
      <c r="B31" s="39">
        <v>5662569</v>
      </c>
      <c r="C31" s="38" t="s">
        <v>162</v>
      </c>
      <c r="D31" s="39">
        <v>5</v>
      </c>
      <c r="E31" s="39">
        <v>105</v>
      </c>
      <c r="F31" s="39">
        <v>104</v>
      </c>
      <c r="G31" s="40">
        <v>0.99090909090909096</v>
      </c>
    </row>
    <row r="32" spans="1:7">
      <c r="A32" s="38" t="s">
        <v>3</v>
      </c>
      <c r="B32" s="39">
        <v>2554813</v>
      </c>
      <c r="C32" s="38" t="s">
        <v>192</v>
      </c>
      <c r="D32" s="39">
        <v>5</v>
      </c>
      <c r="E32" s="39">
        <v>129</v>
      </c>
      <c r="F32" s="39">
        <v>116</v>
      </c>
      <c r="G32" s="40">
        <v>0.89518518518518531</v>
      </c>
    </row>
    <row r="33" spans="1:7">
      <c r="A33" s="38" t="s">
        <v>3</v>
      </c>
      <c r="B33" s="39">
        <v>4479333</v>
      </c>
      <c r="C33" s="38" t="s">
        <v>87</v>
      </c>
      <c r="D33" s="39">
        <v>5</v>
      </c>
      <c r="E33" s="39">
        <v>110</v>
      </c>
      <c r="F33" s="39">
        <v>88</v>
      </c>
      <c r="G33" s="40">
        <v>0.82029437229437241</v>
      </c>
    </row>
    <row r="34" spans="1:7">
      <c r="A34" s="38" t="s">
        <v>3</v>
      </c>
      <c r="B34" s="39">
        <v>3565284</v>
      </c>
      <c r="C34" s="38" t="s">
        <v>165</v>
      </c>
      <c r="D34" s="39">
        <v>5</v>
      </c>
      <c r="E34" s="39">
        <v>103</v>
      </c>
      <c r="F34" s="39">
        <v>103</v>
      </c>
      <c r="G34" s="40">
        <v>1</v>
      </c>
    </row>
    <row r="35" spans="1:7">
      <c r="A35" s="38" t="s">
        <v>3</v>
      </c>
      <c r="B35" s="39">
        <v>3285978</v>
      </c>
      <c r="C35" s="38" t="s">
        <v>258</v>
      </c>
      <c r="D35" s="39">
        <v>5</v>
      </c>
      <c r="E35" s="39">
        <v>140</v>
      </c>
      <c r="F35" s="39">
        <v>139</v>
      </c>
      <c r="G35" s="40">
        <v>0.99259259259259258</v>
      </c>
    </row>
    <row r="36" spans="1:7">
      <c r="A36" s="38" t="s">
        <v>3</v>
      </c>
      <c r="B36" s="39">
        <v>7993492</v>
      </c>
      <c r="C36" s="38" t="s">
        <v>164</v>
      </c>
      <c r="D36" s="39">
        <v>5</v>
      </c>
      <c r="E36" s="39">
        <v>104</v>
      </c>
      <c r="F36" s="39">
        <v>99</v>
      </c>
      <c r="G36" s="40">
        <v>0.9514285714285714</v>
      </c>
    </row>
    <row r="37" spans="1:7">
      <c r="A37" s="38" t="s">
        <v>1</v>
      </c>
      <c r="B37" s="39">
        <v>6982809</v>
      </c>
      <c r="C37" s="38" t="s">
        <v>344</v>
      </c>
      <c r="D37" s="39">
        <v>5</v>
      </c>
      <c r="E37" s="39">
        <v>128</v>
      </c>
      <c r="F37" s="39">
        <v>112</v>
      </c>
      <c r="G37" s="40">
        <v>0.87457142857142856</v>
      </c>
    </row>
    <row r="38" spans="1:7">
      <c r="A38" s="38" t="s">
        <v>1</v>
      </c>
      <c r="B38" s="39">
        <v>1600076</v>
      </c>
      <c r="C38" s="38" t="s">
        <v>342</v>
      </c>
      <c r="D38" s="39">
        <v>5</v>
      </c>
      <c r="E38" s="39">
        <v>132</v>
      </c>
      <c r="F38" s="39">
        <v>119</v>
      </c>
      <c r="G38" s="40">
        <v>0.89447619047619042</v>
      </c>
    </row>
    <row r="39" spans="1:7">
      <c r="A39" s="38" t="s">
        <v>5</v>
      </c>
      <c r="B39" s="39">
        <v>1061808</v>
      </c>
      <c r="C39" s="38" t="s">
        <v>335</v>
      </c>
      <c r="D39" s="39">
        <v>5</v>
      </c>
      <c r="E39" s="39">
        <v>119</v>
      </c>
      <c r="F39" s="39">
        <v>87</v>
      </c>
      <c r="G39" s="40">
        <v>0.69272727272727275</v>
      </c>
    </row>
    <row r="40" spans="1:7">
      <c r="A40" s="38" t="s">
        <v>1</v>
      </c>
      <c r="B40" s="39">
        <v>8760047</v>
      </c>
      <c r="C40" s="38" t="s">
        <v>338</v>
      </c>
      <c r="D40" s="39">
        <v>5</v>
      </c>
      <c r="E40" s="39">
        <v>134</v>
      </c>
      <c r="F40" s="39">
        <v>114</v>
      </c>
      <c r="G40" s="40">
        <v>0.84046135918216014</v>
      </c>
    </row>
    <row r="41" spans="1:7">
      <c r="A41" s="38" t="s">
        <v>2</v>
      </c>
      <c r="B41" s="39">
        <v>1421907</v>
      </c>
      <c r="C41" s="38" t="s">
        <v>333</v>
      </c>
      <c r="D41" s="39">
        <v>5</v>
      </c>
      <c r="E41" s="39">
        <v>120</v>
      </c>
      <c r="F41" s="39">
        <v>88</v>
      </c>
      <c r="G41" s="40">
        <v>0.69066666666666665</v>
      </c>
    </row>
    <row r="42" spans="1:7">
      <c r="A42" s="38" t="s">
        <v>2</v>
      </c>
      <c r="B42" s="39">
        <v>1193779</v>
      </c>
      <c r="C42" s="38" t="s">
        <v>302</v>
      </c>
      <c r="D42" s="39">
        <v>5</v>
      </c>
      <c r="E42" s="39">
        <v>107</v>
      </c>
      <c r="F42" s="39">
        <v>60</v>
      </c>
      <c r="G42" s="40">
        <v>0.624</v>
      </c>
    </row>
    <row r="43" spans="1:7">
      <c r="A43" s="38" t="s">
        <v>5</v>
      </c>
      <c r="B43" s="39">
        <v>4413321</v>
      </c>
      <c r="C43" s="38" t="s">
        <v>409</v>
      </c>
      <c r="D43" s="39">
        <v>5</v>
      </c>
      <c r="E43" s="39">
        <v>137</v>
      </c>
      <c r="F43" s="39">
        <v>93</v>
      </c>
      <c r="G43" s="40">
        <v>0.65800000000000003</v>
      </c>
    </row>
    <row r="44" spans="1:7">
      <c r="A44" s="38" t="s">
        <v>1</v>
      </c>
      <c r="B44" s="39">
        <v>9430286</v>
      </c>
      <c r="C44" s="38" t="s">
        <v>332</v>
      </c>
      <c r="D44" s="39">
        <v>5</v>
      </c>
      <c r="E44" s="39">
        <v>75</v>
      </c>
      <c r="F44" s="39">
        <v>61</v>
      </c>
      <c r="G44" s="40">
        <v>0.8793333333333333</v>
      </c>
    </row>
    <row r="45" spans="1:7">
      <c r="A45" s="38" t="s">
        <v>1</v>
      </c>
      <c r="B45" s="39">
        <v>6744138</v>
      </c>
      <c r="C45" s="38" t="s">
        <v>408</v>
      </c>
      <c r="D45" s="39">
        <v>5</v>
      </c>
      <c r="E45" s="39">
        <v>145</v>
      </c>
      <c r="F45" s="39">
        <v>142</v>
      </c>
      <c r="G45" s="40">
        <v>0.97918941273779991</v>
      </c>
    </row>
    <row r="46" spans="1:7">
      <c r="A46" s="38" t="s">
        <v>1</v>
      </c>
      <c r="B46" s="39">
        <v>6962041</v>
      </c>
      <c r="C46" s="38" t="s">
        <v>316</v>
      </c>
      <c r="D46" s="39">
        <v>5</v>
      </c>
      <c r="E46" s="39">
        <v>126</v>
      </c>
      <c r="F46" s="39">
        <v>118</v>
      </c>
      <c r="G46" s="40">
        <v>0.85688172043010746</v>
      </c>
    </row>
    <row r="47" spans="1:7">
      <c r="A47" s="38" t="s">
        <v>3</v>
      </c>
      <c r="B47" s="39">
        <v>7048821</v>
      </c>
      <c r="C47" s="38" t="s">
        <v>128</v>
      </c>
      <c r="D47" s="39">
        <v>4</v>
      </c>
      <c r="E47" s="39">
        <v>103</v>
      </c>
      <c r="F47" s="39">
        <v>103</v>
      </c>
      <c r="G47" s="40">
        <v>1</v>
      </c>
    </row>
    <row r="48" spans="1:7">
      <c r="A48" s="38" t="s">
        <v>3</v>
      </c>
      <c r="B48" s="39">
        <v>1920123</v>
      </c>
      <c r="C48" s="38" t="s">
        <v>236</v>
      </c>
      <c r="D48" s="39">
        <v>4</v>
      </c>
      <c r="E48" s="39">
        <v>84</v>
      </c>
      <c r="F48" s="39">
        <v>81</v>
      </c>
      <c r="G48" s="40">
        <v>0.96482683982683981</v>
      </c>
    </row>
    <row r="49" spans="1:7">
      <c r="A49" s="38" t="s">
        <v>3</v>
      </c>
      <c r="B49" s="39">
        <v>7724199</v>
      </c>
      <c r="C49" s="38" t="s">
        <v>246</v>
      </c>
      <c r="D49" s="39">
        <v>4</v>
      </c>
      <c r="E49" s="39">
        <v>80</v>
      </c>
      <c r="F49" s="39">
        <v>80</v>
      </c>
      <c r="G49" s="40">
        <v>1</v>
      </c>
    </row>
    <row r="50" spans="1:7">
      <c r="A50" s="38" t="s">
        <v>3</v>
      </c>
      <c r="B50" s="39">
        <v>7787588</v>
      </c>
      <c r="C50" s="38" t="s">
        <v>145</v>
      </c>
      <c r="D50" s="39">
        <v>4</v>
      </c>
      <c r="E50" s="39">
        <v>73</v>
      </c>
      <c r="F50" s="39">
        <v>66</v>
      </c>
      <c r="G50" s="40">
        <v>0.87</v>
      </c>
    </row>
    <row r="51" spans="1:7">
      <c r="A51" s="38" t="s">
        <v>3</v>
      </c>
      <c r="B51" s="39">
        <v>7891931</v>
      </c>
      <c r="C51" s="38" t="s">
        <v>157</v>
      </c>
      <c r="D51" s="39">
        <v>4</v>
      </c>
      <c r="E51" s="39">
        <v>90</v>
      </c>
      <c r="F51" s="39">
        <v>86</v>
      </c>
      <c r="G51" s="40">
        <v>0.96</v>
      </c>
    </row>
    <row r="52" spans="1:7">
      <c r="A52" s="38" t="s">
        <v>1</v>
      </c>
      <c r="B52" s="39">
        <v>8435126</v>
      </c>
      <c r="C52" s="38" t="s">
        <v>385</v>
      </c>
      <c r="D52" s="39">
        <v>4</v>
      </c>
      <c r="E52" s="39">
        <v>103</v>
      </c>
      <c r="F52" s="39">
        <v>73</v>
      </c>
      <c r="G52" s="40">
        <v>0.7</v>
      </c>
    </row>
    <row r="53" spans="1:7">
      <c r="A53" s="38" t="s">
        <v>3</v>
      </c>
      <c r="B53" s="39">
        <v>8323446</v>
      </c>
      <c r="C53" s="38" t="s">
        <v>256</v>
      </c>
      <c r="D53" s="39">
        <v>4</v>
      </c>
      <c r="E53" s="39">
        <v>107</v>
      </c>
      <c r="F53" s="39">
        <v>105</v>
      </c>
      <c r="G53" s="40">
        <v>0.98148148148148151</v>
      </c>
    </row>
    <row r="54" spans="1:7">
      <c r="A54" s="38" t="s">
        <v>5</v>
      </c>
      <c r="B54" s="39">
        <v>9689407</v>
      </c>
      <c r="C54" s="38" t="s">
        <v>410</v>
      </c>
      <c r="D54" s="39">
        <v>4</v>
      </c>
      <c r="E54" s="39">
        <v>114</v>
      </c>
      <c r="F54" s="39">
        <v>90</v>
      </c>
      <c r="G54" s="40">
        <v>0.8</v>
      </c>
    </row>
    <row r="55" spans="1:7">
      <c r="A55" s="38" t="s">
        <v>4</v>
      </c>
      <c r="B55" s="39">
        <v>6642577</v>
      </c>
      <c r="C55" s="38" t="s">
        <v>288</v>
      </c>
      <c r="D55" s="39">
        <v>4</v>
      </c>
      <c r="E55" s="39">
        <v>60</v>
      </c>
      <c r="F55" s="39">
        <v>59</v>
      </c>
      <c r="G55" s="40">
        <v>0.98333333333333339</v>
      </c>
    </row>
    <row r="56" spans="1:7">
      <c r="A56" s="38" t="s">
        <v>1</v>
      </c>
      <c r="B56" s="39">
        <v>6220810</v>
      </c>
      <c r="C56" s="38" t="s">
        <v>367</v>
      </c>
      <c r="D56" s="39">
        <v>4</v>
      </c>
      <c r="E56" s="39">
        <v>149</v>
      </c>
      <c r="F56" s="39">
        <v>148</v>
      </c>
      <c r="G56" s="40">
        <v>0.99305555555555558</v>
      </c>
    </row>
    <row r="57" spans="1:7">
      <c r="A57" s="38" t="s">
        <v>3</v>
      </c>
      <c r="B57" s="39">
        <v>2021684</v>
      </c>
      <c r="C57" s="38" t="s">
        <v>177</v>
      </c>
      <c r="D57" s="39">
        <v>4</v>
      </c>
      <c r="E57" s="39">
        <v>100</v>
      </c>
      <c r="F57" s="39">
        <v>80</v>
      </c>
      <c r="G57" s="40">
        <v>0.79499999999999993</v>
      </c>
    </row>
    <row r="58" spans="1:7">
      <c r="A58" s="38" t="s">
        <v>1</v>
      </c>
      <c r="B58" s="39">
        <v>4408235</v>
      </c>
      <c r="C58" s="38" t="s">
        <v>361</v>
      </c>
      <c r="D58" s="39">
        <v>4</v>
      </c>
      <c r="E58" s="39">
        <v>103</v>
      </c>
      <c r="F58" s="39">
        <v>68</v>
      </c>
      <c r="G58" s="40">
        <v>0.65</v>
      </c>
    </row>
    <row r="59" spans="1:7">
      <c r="A59" s="38" t="s">
        <v>1</v>
      </c>
      <c r="B59" s="39">
        <v>3331699</v>
      </c>
      <c r="C59" s="38" t="s">
        <v>340</v>
      </c>
      <c r="D59" s="39">
        <v>4</v>
      </c>
      <c r="E59" s="39">
        <v>106</v>
      </c>
      <c r="F59" s="39">
        <v>50</v>
      </c>
      <c r="G59" s="40">
        <v>0.44193548387096776</v>
      </c>
    </row>
    <row r="60" spans="1:7">
      <c r="A60" s="38" t="s">
        <v>1</v>
      </c>
      <c r="B60" s="39">
        <v>2651235</v>
      </c>
      <c r="C60" s="38" t="s">
        <v>349</v>
      </c>
      <c r="D60" s="39">
        <v>4</v>
      </c>
      <c r="E60" s="39">
        <v>109</v>
      </c>
      <c r="F60" s="39">
        <v>104</v>
      </c>
      <c r="G60" s="40">
        <v>0.94610215053763447</v>
      </c>
    </row>
    <row r="61" spans="1:7">
      <c r="A61" s="38" t="s">
        <v>3</v>
      </c>
      <c r="B61" s="39">
        <v>4057884</v>
      </c>
      <c r="C61" s="38" t="s">
        <v>118</v>
      </c>
      <c r="D61" s="39">
        <v>4</v>
      </c>
      <c r="E61" s="39">
        <v>108</v>
      </c>
      <c r="F61" s="39">
        <v>90</v>
      </c>
      <c r="G61" s="40">
        <v>0.82107142857142856</v>
      </c>
    </row>
    <row r="62" spans="1:7">
      <c r="A62" s="38" t="s">
        <v>3</v>
      </c>
      <c r="B62" s="39">
        <v>2585223</v>
      </c>
      <c r="C62" s="38" t="s">
        <v>227</v>
      </c>
      <c r="D62" s="39">
        <v>4</v>
      </c>
      <c r="E62" s="39">
        <v>109</v>
      </c>
      <c r="F62" s="39">
        <v>104</v>
      </c>
      <c r="G62" s="40">
        <v>0.95275862068965522</v>
      </c>
    </row>
    <row r="63" spans="1:7">
      <c r="A63" s="38" t="s">
        <v>3</v>
      </c>
      <c r="B63" s="39">
        <v>2986381</v>
      </c>
      <c r="C63" s="38" t="s">
        <v>250</v>
      </c>
      <c r="D63" s="39">
        <v>4</v>
      </c>
      <c r="E63" s="39">
        <v>64</v>
      </c>
      <c r="F63" s="39">
        <v>62</v>
      </c>
      <c r="G63" s="40">
        <v>0.97727272727272729</v>
      </c>
    </row>
    <row r="64" spans="1:7">
      <c r="A64" s="38" t="s">
        <v>3</v>
      </c>
      <c r="B64" s="39">
        <v>3702394</v>
      </c>
      <c r="C64" s="38" t="s">
        <v>142</v>
      </c>
      <c r="D64" s="39">
        <v>4</v>
      </c>
      <c r="E64" s="39">
        <v>68</v>
      </c>
      <c r="F64" s="39">
        <v>64</v>
      </c>
      <c r="G64" s="40">
        <v>0.91666666666666674</v>
      </c>
    </row>
    <row r="65" spans="1:7">
      <c r="A65" s="38" t="s">
        <v>5</v>
      </c>
      <c r="B65" s="39">
        <v>7896858</v>
      </c>
      <c r="C65" s="38" t="s">
        <v>353</v>
      </c>
      <c r="D65" s="39">
        <v>4</v>
      </c>
      <c r="E65" s="39">
        <v>79</v>
      </c>
      <c r="F65" s="39">
        <v>76</v>
      </c>
      <c r="G65" s="40">
        <v>0.95625000000000004</v>
      </c>
    </row>
    <row r="66" spans="1:7">
      <c r="A66" s="38" t="s">
        <v>5</v>
      </c>
      <c r="B66" s="39">
        <v>8018869</v>
      </c>
      <c r="C66" s="38" t="s">
        <v>322</v>
      </c>
      <c r="D66" s="39">
        <v>4</v>
      </c>
      <c r="E66" s="39">
        <v>104</v>
      </c>
      <c r="F66" s="39">
        <v>90</v>
      </c>
      <c r="G66" s="40">
        <v>0.875</v>
      </c>
    </row>
    <row r="67" spans="1:7">
      <c r="A67" s="38" t="s">
        <v>3</v>
      </c>
      <c r="B67" s="39">
        <v>3361791</v>
      </c>
      <c r="C67" s="38" t="s">
        <v>228</v>
      </c>
      <c r="D67" s="39">
        <v>4</v>
      </c>
      <c r="E67" s="39">
        <v>116</v>
      </c>
      <c r="F67" s="39">
        <v>112</v>
      </c>
      <c r="G67" s="40">
        <v>0.96514976958525356</v>
      </c>
    </row>
    <row r="68" spans="1:7">
      <c r="A68" s="38" t="s">
        <v>3</v>
      </c>
      <c r="B68" s="39">
        <v>5865691</v>
      </c>
      <c r="C68" s="38" t="s">
        <v>167</v>
      </c>
      <c r="D68" s="39">
        <v>4</v>
      </c>
      <c r="E68" s="39">
        <v>91</v>
      </c>
      <c r="F68" s="39">
        <v>91</v>
      </c>
      <c r="G68" s="40">
        <v>1</v>
      </c>
    </row>
    <row r="69" spans="1:7">
      <c r="A69" s="38" t="s">
        <v>2</v>
      </c>
      <c r="B69" s="39">
        <v>9866993</v>
      </c>
      <c r="C69" s="38" t="s">
        <v>334</v>
      </c>
      <c r="D69" s="39">
        <v>4</v>
      </c>
      <c r="E69" s="39">
        <v>100</v>
      </c>
      <c r="F69" s="39">
        <v>77</v>
      </c>
      <c r="G69" s="40">
        <v>0.77</v>
      </c>
    </row>
    <row r="70" spans="1:7">
      <c r="A70" s="38" t="s">
        <v>3</v>
      </c>
      <c r="B70" s="39">
        <v>8267553</v>
      </c>
      <c r="C70" s="38" t="s">
        <v>147</v>
      </c>
      <c r="D70" s="39">
        <v>4</v>
      </c>
      <c r="E70" s="39">
        <v>84</v>
      </c>
      <c r="F70" s="39">
        <v>76</v>
      </c>
      <c r="G70" s="40">
        <v>0.91999999999999993</v>
      </c>
    </row>
    <row r="71" spans="1:7">
      <c r="A71" s="38" t="s">
        <v>4</v>
      </c>
      <c r="B71" s="39">
        <v>4946662</v>
      </c>
      <c r="C71" s="38" t="s">
        <v>230</v>
      </c>
      <c r="D71" s="39">
        <v>4</v>
      </c>
      <c r="E71" s="39">
        <v>104</v>
      </c>
      <c r="F71" s="39">
        <v>92</v>
      </c>
      <c r="G71" s="40">
        <v>0.88</v>
      </c>
    </row>
    <row r="72" spans="1:7">
      <c r="A72" s="38" t="s">
        <v>3</v>
      </c>
      <c r="B72" s="39">
        <v>3174351</v>
      </c>
      <c r="C72" s="38" t="s">
        <v>119</v>
      </c>
      <c r="D72" s="39">
        <v>4</v>
      </c>
      <c r="E72" s="39">
        <v>100</v>
      </c>
      <c r="F72" s="39">
        <v>84</v>
      </c>
      <c r="G72" s="40">
        <v>0.84</v>
      </c>
    </row>
    <row r="73" spans="1:7">
      <c r="A73" s="38" t="s">
        <v>2</v>
      </c>
      <c r="B73" s="39">
        <v>3123491</v>
      </c>
      <c r="C73" s="38" t="s">
        <v>352</v>
      </c>
      <c r="D73" s="39">
        <v>4</v>
      </c>
      <c r="E73" s="39">
        <v>97</v>
      </c>
      <c r="F73" s="39">
        <v>78</v>
      </c>
      <c r="G73" s="40">
        <v>0.78393939393939394</v>
      </c>
    </row>
    <row r="74" spans="1:7">
      <c r="A74" s="38" t="s">
        <v>4</v>
      </c>
      <c r="B74" s="39">
        <v>5048223</v>
      </c>
      <c r="C74" s="38" t="s">
        <v>116</v>
      </c>
      <c r="D74" s="39">
        <v>4</v>
      </c>
      <c r="E74" s="39">
        <v>102</v>
      </c>
      <c r="F74" s="39">
        <v>102</v>
      </c>
      <c r="G74" s="40">
        <v>1</v>
      </c>
    </row>
    <row r="75" spans="1:7">
      <c r="A75" s="38" t="s">
        <v>4</v>
      </c>
      <c r="B75" s="39">
        <v>7185931</v>
      </c>
      <c r="C75" s="38" t="s">
        <v>124</v>
      </c>
      <c r="D75" s="39">
        <v>4</v>
      </c>
      <c r="E75" s="39">
        <v>100</v>
      </c>
      <c r="F75" s="39">
        <v>99</v>
      </c>
      <c r="G75" s="40">
        <v>0.99</v>
      </c>
    </row>
    <row r="76" spans="1:7">
      <c r="A76" s="38" t="s">
        <v>4</v>
      </c>
      <c r="B76" s="39">
        <v>3123067</v>
      </c>
      <c r="C76" s="38" t="s">
        <v>221</v>
      </c>
      <c r="D76" s="39">
        <v>4</v>
      </c>
      <c r="E76" s="39">
        <v>100</v>
      </c>
      <c r="F76" s="39">
        <v>100</v>
      </c>
      <c r="G76" s="40">
        <v>1</v>
      </c>
    </row>
    <row r="77" spans="1:7">
      <c r="A77" s="38" t="s">
        <v>3</v>
      </c>
      <c r="B77" s="39">
        <v>924751</v>
      </c>
      <c r="C77" s="38" t="s">
        <v>226</v>
      </c>
      <c r="D77" s="39">
        <v>4</v>
      </c>
      <c r="E77" s="39">
        <v>104</v>
      </c>
      <c r="F77" s="39">
        <v>94</v>
      </c>
      <c r="G77" s="40">
        <v>0.90074074074074073</v>
      </c>
    </row>
    <row r="78" spans="1:7">
      <c r="A78" s="38" t="s">
        <v>4</v>
      </c>
      <c r="B78" s="39">
        <v>1630380</v>
      </c>
      <c r="C78" s="38" t="s">
        <v>107</v>
      </c>
      <c r="D78" s="39">
        <v>4</v>
      </c>
      <c r="E78" s="39">
        <v>101</v>
      </c>
      <c r="F78" s="39">
        <v>101</v>
      </c>
      <c r="G78" s="40">
        <v>1</v>
      </c>
    </row>
    <row r="79" spans="1:7">
      <c r="A79" s="38" t="s">
        <v>4</v>
      </c>
      <c r="B79" s="39">
        <v>1219315</v>
      </c>
      <c r="C79" s="38" t="s">
        <v>186</v>
      </c>
      <c r="D79" s="39">
        <v>4</v>
      </c>
      <c r="E79" s="39">
        <v>100</v>
      </c>
      <c r="F79" s="39">
        <v>98</v>
      </c>
      <c r="G79" s="40">
        <v>0.98</v>
      </c>
    </row>
    <row r="80" spans="1:7">
      <c r="A80" s="38" t="s">
        <v>3</v>
      </c>
      <c r="B80" s="39">
        <v>9318712</v>
      </c>
      <c r="C80" s="38" t="s">
        <v>151</v>
      </c>
      <c r="D80" s="39">
        <v>4</v>
      </c>
      <c r="E80" s="39">
        <v>101</v>
      </c>
      <c r="F80" s="39">
        <v>77</v>
      </c>
      <c r="G80" s="40">
        <v>0.76</v>
      </c>
    </row>
    <row r="81" spans="1:7">
      <c r="A81" s="38" t="s">
        <v>4</v>
      </c>
      <c r="B81" s="39">
        <v>6246081</v>
      </c>
      <c r="C81" s="38" t="s">
        <v>279</v>
      </c>
      <c r="D81" s="39">
        <v>4</v>
      </c>
      <c r="E81" s="39">
        <v>84</v>
      </c>
      <c r="F81" s="39">
        <v>84</v>
      </c>
      <c r="G81" s="40">
        <v>1</v>
      </c>
    </row>
    <row r="82" spans="1:7">
      <c r="A82" s="38" t="s">
        <v>3</v>
      </c>
      <c r="B82" s="39">
        <v>8775358</v>
      </c>
      <c r="C82" s="38" t="s">
        <v>245</v>
      </c>
      <c r="D82" s="39">
        <v>4</v>
      </c>
      <c r="E82" s="39">
        <v>100</v>
      </c>
      <c r="F82" s="39">
        <v>97</v>
      </c>
      <c r="G82" s="40">
        <v>0.97</v>
      </c>
    </row>
    <row r="83" spans="1:7">
      <c r="A83" s="38" t="s">
        <v>4</v>
      </c>
      <c r="B83" s="39">
        <v>2514125</v>
      </c>
      <c r="C83" s="38" t="s">
        <v>187</v>
      </c>
      <c r="D83" s="39">
        <v>4</v>
      </c>
      <c r="E83" s="39">
        <v>100</v>
      </c>
      <c r="F83" s="39">
        <v>99</v>
      </c>
      <c r="G83" s="40">
        <v>0.99</v>
      </c>
    </row>
    <row r="84" spans="1:7">
      <c r="A84" s="38" t="s">
        <v>4</v>
      </c>
      <c r="B84" s="39">
        <v>5291503</v>
      </c>
      <c r="C84" s="38" t="s">
        <v>184</v>
      </c>
      <c r="D84" s="39">
        <v>3</v>
      </c>
      <c r="E84" s="39">
        <v>75</v>
      </c>
      <c r="F84" s="39">
        <v>73</v>
      </c>
      <c r="G84" s="40">
        <v>0.97333333333333327</v>
      </c>
    </row>
    <row r="85" spans="1:7">
      <c r="A85" s="38" t="s">
        <v>3</v>
      </c>
      <c r="B85" s="39">
        <v>2478576</v>
      </c>
      <c r="C85" s="38" t="s">
        <v>216</v>
      </c>
      <c r="D85" s="39">
        <v>3</v>
      </c>
      <c r="E85" s="39">
        <v>50</v>
      </c>
      <c r="F85" s="39">
        <v>49</v>
      </c>
      <c r="G85" s="40">
        <v>0.97777777777777786</v>
      </c>
    </row>
    <row r="86" spans="1:7">
      <c r="A86" s="38" t="s">
        <v>4</v>
      </c>
      <c r="B86" s="39">
        <v>6459640</v>
      </c>
      <c r="C86" s="38" t="s">
        <v>374</v>
      </c>
      <c r="D86" s="39">
        <v>3</v>
      </c>
      <c r="E86" s="39">
        <v>75</v>
      </c>
      <c r="F86" s="39">
        <v>29</v>
      </c>
      <c r="G86" s="40">
        <v>0.38666666666666666</v>
      </c>
    </row>
    <row r="87" spans="1:7">
      <c r="A87" s="38" t="s">
        <v>4</v>
      </c>
      <c r="B87" s="39">
        <v>8470675</v>
      </c>
      <c r="C87" s="38" t="s">
        <v>243</v>
      </c>
      <c r="D87" s="39">
        <v>3</v>
      </c>
      <c r="E87" s="39">
        <v>64</v>
      </c>
      <c r="F87" s="39">
        <v>63</v>
      </c>
      <c r="G87" s="40">
        <v>0.97916666666666663</v>
      </c>
    </row>
    <row r="88" spans="1:7">
      <c r="A88" s="38" t="s">
        <v>3</v>
      </c>
      <c r="B88" s="39">
        <v>4174650</v>
      </c>
      <c r="C88" s="38" t="s">
        <v>104</v>
      </c>
      <c r="D88" s="39">
        <v>3</v>
      </c>
      <c r="E88" s="39">
        <v>66</v>
      </c>
      <c r="F88" s="39">
        <v>57</v>
      </c>
      <c r="G88" s="40">
        <v>0.7599999999999999</v>
      </c>
    </row>
    <row r="89" spans="1:7">
      <c r="A89" s="38" t="s">
        <v>3</v>
      </c>
      <c r="B89" s="39">
        <v>3265740</v>
      </c>
      <c r="C89" s="38" t="s">
        <v>202</v>
      </c>
      <c r="D89" s="39">
        <v>3</v>
      </c>
      <c r="E89" s="39">
        <v>74</v>
      </c>
      <c r="F89" s="39">
        <v>74</v>
      </c>
      <c r="G89" s="40">
        <v>1</v>
      </c>
    </row>
    <row r="90" spans="1:7">
      <c r="A90" s="38" t="s">
        <v>4</v>
      </c>
      <c r="B90" s="39">
        <v>9146053</v>
      </c>
      <c r="C90" s="38" t="s">
        <v>222</v>
      </c>
      <c r="D90" s="39">
        <v>3</v>
      </c>
      <c r="E90" s="39">
        <v>79</v>
      </c>
      <c r="F90" s="39">
        <v>78</v>
      </c>
      <c r="G90" s="40">
        <v>0.98666666666666669</v>
      </c>
    </row>
    <row r="91" spans="1:7">
      <c r="A91" s="38" t="s">
        <v>3</v>
      </c>
      <c r="B91" s="39">
        <v>2412564</v>
      </c>
      <c r="C91" s="38" t="s">
        <v>229</v>
      </c>
      <c r="D91" s="39">
        <v>3</v>
      </c>
      <c r="E91" s="39">
        <v>89</v>
      </c>
      <c r="F91" s="39">
        <v>89</v>
      </c>
      <c r="G91" s="40">
        <v>1</v>
      </c>
    </row>
    <row r="92" spans="1:7">
      <c r="A92" s="38" t="s">
        <v>1</v>
      </c>
      <c r="B92" s="39">
        <v>4347309</v>
      </c>
      <c r="C92" s="38" t="s">
        <v>363</v>
      </c>
      <c r="D92" s="39">
        <v>3</v>
      </c>
      <c r="E92" s="39">
        <v>76</v>
      </c>
      <c r="F92" s="39">
        <v>49</v>
      </c>
      <c r="G92" s="40">
        <v>0.64051282051282055</v>
      </c>
    </row>
    <row r="93" spans="1:7">
      <c r="A93" s="38" t="s">
        <v>2</v>
      </c>
      <c r="B93" s="39">
        <v>3545099</v>
      </c>
      <c r="C93" s="38" t="s">
        <v>386</v>
      </c>
      <c r="D93" s="39">
        <v>3</v>
      </c>
      <c r="E93" s="39">
        <v>70</v>
      </c>
      <c r="F93" s="39">
        <v>46</v>
      </c>
      <c r="G93" s="40">
        <v>0.61111111111111116</v>
      </c>
    </row>
    <row r="94" spans="1:7">
      <c r="A94" s="38" t="s">
        <v>4</v>
      </c>
      <c r="B94" s="39">
        <v>9633567</v>
      </c>
      <c r="C94" s="38" t="s">
        <v>190</v>
      </c>
      <c r="D94" s="39">
        <v>3</v>
      </c>
      <c r="E94" s="39">
        <v>75</v>
      </c>
      <c r="F94" s="39">
        <v>69</v>
      </c>
      <c r="G94" s="40">
        <v>0.91999999999999993</v>
      </c>
    </row>
    <row r="95" spans="1:7">
      <c r="A95" s="38" t="s">
        <v>5</v>
      </c>
      <c r="B95" s="39">
        <v>2041975</v>
      </c>
      <c r="C95" s="38" t="s">
        <v>387</v>
      </c>
      <c r="D95" s="39">
        <v>3</v>
      </c>
      <c r="E95" s="39">
        <v>70</v>
      </c>
      <c r="F95" s="39">
        <v>59</v>
      </c>
      <c r="G95" s="40">
        <v>0.85555555555555551</v>
      </c>
    </row>
    <row r="96" spans="1:7">
      <c r="A96" s="38" t="s">
        <v>3</v>
      </c>
      <c r="B96" s="39">
        <v>6170321</v>
      </c>
      <c r="C96" s="38" t="s">
        <v>218</v>
      </c>
      <c r="D96" s="39">
        <v>3</v>
      </c>
      <c r="E96" s="39">
        <v>49</v>
      </c>
      <c r="F96" s="39">
        <v>49</v>
      </c>
      <c r="G96" s="40">
        <v>1</v>
      </c>
    </row>
    <row r="97" spans="1:7">
      <c r="A97" s="38" t="s">
        <v>3</v>
      </c>
      <c r="B97" s="39">
        <v>1183236</v>
      </c>
      <c r="C97" s="38" t="s">
        <v>224</v>
      </c>
      <c r="D97" s="39">
        <v>3</v>
      </c>
      <c r="E97" s="39">
        <v>83</v>
      </c>
      <c r="F97" s="39">
        <v>82</v>
      </c>
      <c r="G97" s="40">
        <v>0.9885057471264368</v>
      </c>
    </row>
    <row r="98" spans="1:7">
      <c r="A98" s="38" t="s">
        <v>2</v>
      </c>
      <c r="B98" s="39">
        <v>4535279</v>
      </c>
      <c r="C98" s="38" t="s">
        <v>414</v>
      </c>
      <c r="D98" s="39">
        <v>3</v>
      </c>
      <c r="E98" s="39">
        <v>80</v>
      </c>
      <c r="F98" s="39">
        <v>69</v>
      </c>
      <c r="G98" s="40">
        <v>0.86222222222222233</v>
      </c>
    </row>
    <row r="99" spans="1:7">
      <c r="A99" s="38" t="s">
        <v>3</v>
      </c>
      <c r="B99" s="39">
        <v>1462966</v>
      </c>
      <c r="C99" s="38" t="s">
        <v>255</v>
      </c>
      <c r="D99" s="39">
        <v>3</v>
      </c>
      <c r="E99" s="39">
        <v>83</v>
      </c>
      <c r="F99" s="39">
        <v>83</v>
      </c>
      <c r="G99" s="40">
        <v>1</v>
      </c>
    </row>
    <row r="100" spans="1:7">
      <c r="A100" s="38" t="s">
        <v>4</v>
      </c>
      <c r="B100" s="39">
        <v>9430445</v>
      </c>
      <c r="C100" s="38" t="s">
        <v>101</v>
      </c>
      <c r="D100" s="39">
        <v>3</v>
      </c>
      <c r="E100" s="39">
        <v>85</v>
      </c>
      <c r="F100" s="39">
        <v>85</v>
      </c>
      <c r="G100" s="40">
        <v>1</v>
      </c>
    </row>
    <row r="101" spans="1:7">
      <c r="A101" s="38" t="s">
        <v>1</v>
      </c>
      <c r="B101" s="39">
        <v>9465782</v>
      </c>
      <c r="C101" s="38" t="s">
        <v>388</v>
      </c>
      <c r="D101" s="39">
        <v>2</v>
      </c>
      <c r="E101" s="39">
        <v>50</v>
      </c>
      <c r="F101" s="39">
        <v>20</v>
      </c>
      <c r="G101" s="40">
        <v>0.4</v>
      </c>
    </row>
    <row r="102" spans="1:7">
      <c r="A102" s="38" t="s">
        <v>2</v>
      </c>
      <c r="B102" s="39">
        <v>5012038</v>
      </c>
      <c r="C102" s="38" t="s">
        <v>390</v>
      </c>
      <c r="D102" s="39">
        <v>2</v>
      </c>
      <c r="E102" s="39">
        <v>55</v>
      </c>
      <c r="F102" s="39">
        <v>34</v>
      </c>
      <c r="G102" s="40">
        <v>0.59333333333333338</v>
      </c>
    </row>
    <row r="103" spans="1:7">
      <c r="A103" s="38" t="s">
        <v>2</v>
      </c>
      <c r="B103" s="39">
        <v>5504903</v>
      </c>
      <c r="C103" s="38" t="s">
        <v>320</v>
      </c>
      <c r="D103" s="39">
        <v>2</v>
      </c>
      <c r="E103" s="39">
        <v>60</v>
      </c>
      <c r="F103" s="39">
        <v>58</v>
      </c>
      <c r="G103" s="40">
        <v>0.96666666666666667</v>
      </c>
    </row>
    <row r="104" spans="1:7">
      <c r="A104" s="38" t="s">
        <v>2</v>
      </c>
      <c r="B104" s="39">
        <v>5721576</v>
      </c>
      <c r="C104" s="38" t="s">
        <v>360</v>
      </c>
      <c r="D104" s="39">
        <v>2</v>
      </c>
      <c r="E104" s="39">
        <v>51</v>
      </c>
      <c r="F104" s="39">
        <v>50</v>
      </c>
      <c r="G104" s="40">
        <v>0.98</v>
      </c>
    </row>
    <row r="105" spans="1:7">
      <c r="A105" s="38" t="s">
        <v>1</v>
      </c>
      <c r="B105" s="39">
        <v>7592175</v>
      </c>
      <c r="C105" s="38" t="s">
        <v>354</v>
      </c>
      <c r="D105" s="39">
        <v>2</v>
      </c>
      <c r="E105" s="39">
        <v>43</v>
      </c>
      <c r="F105" s="39">
        <v>43</v>
      </c>
      <c r="G105" s="40">
        <v>1</v>
      </c>
    </row>
    <row r="106" spans="1:7">
      <c r="A106" s="38" t="s">
        <v>4</v>
      </c>
      <c r="B106" s="39">
        <v>2072332</v>
      </c>
      <c r="C106" s="38" t="s">
        <v>171</v>
      </c>
      <c r="D106" s="39">
        <v>2</v>
      </c>
      <c r="E106" s="39">
        <v>51</v>
      </c>
      <c r="F106" s="39">
        <v>51</v>
      </c>
      <c r="G106" s="40">
        <v>1</v>
      </c>
    </row>
    <row r="107" spans="1:7">
      <c r="A107" s="38" t="s">
        <v>5</v>
      </c>
      <c r="B107" s="39">
        <v>2854357</v>
      </c>
      <c r="C107" s="38" t="s">
        <v>359</v>
      </c>
      <c r="D107" s="39">
        <v>2</v>
      </c>
      <c r="E107" s="39">
        <v>51</v>
      </c>
      <c r="F107" s="39">
        <v>51</v>
      </c>
      <c r="G107" s="40">
        <v>1</v>
      </c>
    </row>
    <row r="108" spans="1:7">
      <c r="A108" s="38" t="s">
        <v>4</v>
      </c>
      <c r="B108" s="39">
        <v>7744437</v>
      </c>
      <c r="C108" s="38" t="s">
        <v>195</v>
      </c>
      <c r="D108" s="39">
        <v>2</v>
      </c>
      <c r="E108" s="39">
        <v>70</v>
      </c>
      <c r="F108" s="39">
        <v>70</v>
      </c>
      <c r="G108" s="40">
        <v>1</v>
      </c>
    </row>
    <row r="109" spans="1:7">
      <c r="A109" s="38" t="s">
        <v>4</v>
      </c>
      <c r="B109" s="39">
        <v>4951589</v>
      </c>
      <c r="C109" s="38" t="s">
        <v>294</v>
      </c>
      <c r="D109" s="39">
        <v>2</v>
      </c>
      <c r="E109" s="39">
        <v>30</v>
      </c>
      <c r="F109" s="39">
        <v>27</v>
      </c>
      <c r="G109" s="40">
        <v>0.9</v>
      </c>
    </row>
    <row r="110" spans="1:7">
      <c r="A110" s="38" t="s">
        <v>4</v>
      </c>
      <c r="B110" s="39">
        <v>3265740</v>
      </c>
      <c r="C110" s="38" t="s">
        <v>202</v>
      </c>
      <c r="D110" s="39">
        <v>2</v>
      </c>
      <c r="E110" s="39">
        <v>52</v>
      </c>
      <c r="F110" s="39">
        <v>36</v>
      </c>
      <c r="G110" s="40">
        <v>0.67999999999999994</v>
      </c>
    </row>
    <row r="111" spans="1:7">
      <c r="A111" s="38" t="s">
        <v>5</v>
      </c>
      <c r="B111" s="39">
        <v>5474758</v>
      </c>
      <c r="C111" s="38" t="s">
        <v>377</v>
      </c>
      <c r="D111" s="39">
        <v>2</v>
      </c>
      <c r="E111" s="39">
        <v>40</v>
      </c>
      <c r="F111" s="39">
        <v>18</v>
      </c>
      <c r="G111" s="40">
        <v>0.45</v>
      </c>
    </row>
    <row r="112" spans="1:7">
      <c r="A112" s="38" t="s">
        <v>4</v>
      </c>
      <c r="B112" s="39">
        <v>2529489</v>
      </c>
      <c r="C112" s="38" t="s">
        <v>272</v>
      </c>
      <c r="D112" s="39">
        <v>2</v>
      </c>
      <c r="E112" s="39">
        <v>30</v>
      </c>
      <c r="F112" s="39">
        <v>29</v>
      </c>
      <c r="G112" s="40">
        <v>0.96666666666666667</v>
      </c>
    </row>
    <row r="113" spans="1:7">
      <c r="A113" s="38" t="s">
        <v>4</v>
      </c>
      <c r="B113" s="39">
        <v>5149784</v>
      </c>
      <c r="C113" s="38" t="s">
        <v>114</v>
      </c>
      <c r="D113" s="39">
        <v>2</v>
      </c>
      <c r="E113" s="39">
        <v>55</v>
      </c>
      <c r="F113" s="39">
        <v>55</v>
      </c>
      <c r="G113" s="40">
        <v>1</v>
      </c>
    </row>
    <row r="114" spans="1:7">
      <c r="A114" s="38" t="s">
        <v>4</v>
      </c>
      <c r="B114" s="39">
        <v>1640287</v>
      </c>
      <c r="C114" s="38" t="s">
        <v>111</v>
      </c>
      <c r="D114" s="39">
        <v>2</v>
      </c>
      <c r="E114" s="39">
        <v>54</v>
      </c>
      <c r="F114" s="39">
        <v>54</v>
      </c>
      <c r="G114" s="40">
        <v>1</v>
      </c>
    </row>
    <row r="115" spans="1:7">
      <c r="A115" s="38" t="s">
        <v>3</v>
      </c>
      <c r="B115" s="39">
        <v>9247614</v>
      </c>
      <c r="C115" s="38" t="s">
        <v>336</v>
      </c>
      <c r="D115" s="39">
        <v>2</v>
      </c>
      <c r="E115" s="39">
        <v>50</v>
      </c>
      <c r="F115" s="39">
        <v>30</v>
      </c>
      <c r="G115" s="40">
        <v>0.6</v>
      </c>
    </row>
    <row r="116" spans="1:7">
      <c r="A116" s="38" t="s">
        <v>5</v>
      </c>
      <c r="B116" s="39">
        <v>7251943</v>
      </c>
      <c r="C116" s="38" t="s">
        <v>389</v>
      </c>
      <c r="D116" s="39">
        <v>2</v>
      </c>
      <c r="E116" s="39">
        <v>42</v>
      </c>
      <c r="F116" s="39">
        <v>37</v>
      </c>
      <c r="G116" s="40">
        <v>0.875</v>
      </c>
    </row>
    <row r="117" spans="1:7">
      <c r="A117" s="38" t="s">
        <v>3</v>
      </c>
      <c r="B117" s="39">
        <v>4809499</v>
      </c>
      <c r="C117" s="38" t="s">
        <v>399</v>
      </c>
      <c r="D117" s="39">
        <v>2</v>
      </c>
      <c r="E117" s="39">
        <v>50</v>
      </c>
      <c r="F117" s="39">
        <v>36</v>
      </c>
      <c r="G117" s="40">
        <v>0.72</v>
      </c>
    </row>
    <row r="118" spans="1:7">
      <c r="A118" s="38" t="s">
        <v>1</v>
      </c>
      <c r="B118" s="39">
        <v>1295393</v>
      </c>
      <c r="C118" s="38" t="s">
        <v>358</v>
      </c>
      <c r="D118" s="39">
        <v>2</v>
      </c>
      <c r="E118" s="39">
        <v>50</v>
      </c>
      <c r="F118" s="39">
        <v>17</v>
      </c>
      <c r="G118" s="40">
        <v>0.34</v>
      </c>
    </row>
    <row r="119" spans="1:7">
      <c r="A119" s="38" t="s">
        <v>3</v>
      </c>
      <c r="B119" s="39">
        <v>5373197</v>
      </c>
      <c r="C119" s="38" t="s">
        <v>238</v>
      </c>
      <c r="D119" s="39">
        <v>2</v>
      </c>
      <c r="E119" s="39">
        <v>41</v>
      </c>
      <c r="F119" s="39">
        <v>32</v>
      </c>
      <c r="G119" s="40">
        <v>0.7761904761904761</v>
      </c>
    </row>
    <row r="120" spans="1:7">
      <c r="A120" s="38" t="s">
        <v>3</v>
      </c>
      <c r="B120" s="39">
        <v>4911060</v>
      </c>
      <c r="C120" s="38" t="s">
        <v>398</v>
      </c>
      <c r="D120" s="39">
        <v>2</v>
      </c>
      <c r="E120" s="39">
        <v>45</v>
      </c>
      <c r="F120" s="39">
        <v>28</v>
      </c>
      <c r="G120" s="40">
        <v>0.61</v>
      </c>
    </row>
    <row r="121" spans="1:7">
      <c r="A121" s="38" t="s">
        <v>3</v>
      </c>
      <c r="B121" s="39">
        <v>7424761</v>
      </c>
      <c r="C121" s="38" t="s">
        <v>405</v>
      </c>
      <c r="D121" s="39">
        <v>2</v>
      </c>
      <c r="E121" s="39">
        <v>20</v>
      </c>
      <c r="F121" s="39">
        <v>8</v>
      </c>
      <c r="G121" s="40">
        <v>0.4</v>
      </c>
    </row>
    <row r="122" spans="1:7">
      <c r="A122" s="38" t="s">
        <v>3</v>
      </c>
      <c r="B122" s="39">
        <v>3997011</v>
      </c>
      <c r="C122" s="38" t="s">
        <v>205</v>
      </c>
      <c r="D122" s="39">
        <v>2</v>
      </c>
      <c r="E122" s="39">
        <v>53</v>
      </c>
      <c r="F122" s="39">
        <v>48</v>
      </c>
      <c r="G122" s="40">
        <v>0.9</v>
      </c>
    </row>
    <row r="123" spans="1:7">
      <c r="A123" s="38" t="s">
        <v>5</v>
      </c>
      <c r="B123" s="39">
        <v>9354261</v>
      </c>
      <c r="C123" s="38" t="s">
        <v>366</v>
      </c>
      <c r="D123" s="39">
        <v>1</v>
      </c>
      <c r="E123" s="39">
        <v>20</v>
      </c>
      <c r="F123" s="39">
        <v>0</v>
      </c>
      <c r="G123" s="40">
        <v>0</v>
      </c>
    </row>
    <row r="124" spans="1:7">
      <c r="A124" s="38" t="s">
        <v>1</v>
      </c>
      <c r="B124" s="39">
        <v>8135529</v>
      </c>
      <c r="C124" s="38" t="s">
        <v>309</v>
      </c>
      <c r="D124" s="39">
        <v>1</v>
      </c>
      <c r="E124" s="39">
        <v>20</v>
      </c>
      <c r="F124" s="39">
        <v>12</v>
      </c>
      <c r="G124" s="40">
        <v>0.6</v>
      </c>
    </row>
    <row r="125" spans="1:7">
      <c r="A125" s="38" t="s">
        <v>1</v>
      </c>
      <c r="B125" s="39">
        <v>2077471</v>
      </c>
      <c r="C125" s="38" t="s">
        <v>315</v>
      </c>
      <c r="D125" s="39">
        <v>1</v>
      </c>
      <c r="E125" s="39">
        <v>30</v>
      </c>
      <c r="F125" s="39">
        <v>30</v>
      </c>
      <c r="G125" s="40">
        <v>1</v>
      </c>
    </row>
    <row r="126" spans="1:7">
      <c r="A126" s="38" t="s">
        <v>5</v>
      </c>
      <c r="B126" s="39">
        <v>2854516</v>
      </c>
      <c r="C126" s="38" t="s">
        <v>314</v>
      </c>
      <c r="D126" s="39">
        <v>1</v>
      </c>
      <c r="E126" s="39">
        <v>20</v>
      </c>
      <c r="F126" s="39">
        <v>12</v>
      </c>
      <c r="G126" s="40">
        <v>0.6</v>
      </c>
    </row>
    <row r="127" spans="1:7">
      <c r="A127" s="38" t="s">
        <v>5</v>
      </c>
      <c r="B127" s="39">
        <v>3169318</v>
      </c>
      <c r="C127" s="38" t="s">
        <v>371</v>
      </c>
      <c r="D127" s="39">
        <v>1</v>
      </c>
      <c r="E127" s="39">
        <v>34</v>
      </c>
      <c r="F127" s="39">
        <v>34</v>
      </c>
      <c r="G127" s="40">
        <v>1</v>
      </c>
    </row>
    <row r="128" spans="1:7">
      <c r="A128" s="38" t="s">
        <v>5</v>
      </c>
      <c r="B128" s="39">
        <v>3275912</v>
      </c>
      <c r="C128" s="38" t="s">
        <v>310</v>
      </c>
      <c r="D128" s="39">
        <v>1</v>
      </c>
      <c r="E128" s="39">
        <v>30</v>
      </c>
      <c r="F128" s="39">
        <v>29</v>
      </c>
      <c r="G128" s="40">
        <v>0.96666666666666667</v>
      </c>
    </row>
    <row r="129" spans="1:7">
      <c r="A129" s="38" t="s">
        <v>5</v>
      </c>
      <c r="B129" s="39">
        <v>4606377</v>
      </c>
      <c r="C129" s="38" t="s">
        <v>317</v>
      </c>
      <c r="D129" s="39">
        <v>1</v>
      </c>
      <c r="E129" s="39">
        <v>20</v>
      </c>
      <c r="F129" s="39">
        <v>17</v>
      </c>
      <c r="G129" s="40">
        <v>0.85</v>
      </c>
    </row>
    <row r="130" spans="1:7">
      <c r="A130" s="38" t="s">
        <v>1</v>
      </c>
      <c r="B130" s="39">
        <v>4245748</v>
      </c>
      <c r="C130" s="38" t="s">
        <v>297</v>
      </c>
      <c r="D130" s="39">
        <v>1</v>
      </c>
      <c r="E130" s="39">
        <v>25</v>
      </c>
      <c r="F130" s="39">
        <v>18</v>
      </c>
      <c r="G130" s="40">
        <v>0.72</v>
      </c>
    </row>
    <row r="131" spans="1:7">
      <c r="A131" s="38" t="s">
        <v>5</v>
      </c>
      <c r="B131" s="39">
        <v>5459394</v>
      </c>
      <c r="C131" s="38" t="s">
        <v>328</v>
      </c>
      <c r="D131" s="39">
        <v>1</v>
      </c>
      <c r="E131" s="39">
        <v>20</v>
      </c>
      <c r="F131" s="39">
        <v>6</v>
      </c>
      <c r="G131" s="40">
        <v>0.3</v>
      </c>
    </row>
    <row r="132" spans="1:7">
      <c r="A132" s="38" t="s">
        <v>5</v>
      </c>
      <c r="B132" s="39">
        <v>5931650</v>
      </c>
      <c r="C132" s="38" t="s">
        <v>325</v>
      </c>
      <c r="D132" s="39">
        <v>1</v>
      </c>
      <c r="E132" s="39">
        <v>20</v>
      </c>
      <c r="F132" s="39">
        <v>6</v>
      </c>
      <c r="G132" s="40">
        <v>0.3</v>
      </c>
    </row>
    <row r="133" spans="1:7">
      <c r="A133" s="38" t="s">
        <v>5</v>
      </c>
      <c r="B133" s="39">
        <v>2341466</v>
      </c>
      <c r="C133" s="38" t="s">
        <v>304</v>
      </c>
      <c r="D133" s="39">
        <v>1</v>
      </c>
      <c r="E133" s="39">
        <v>20</v>
      </c>
      <c r="F133" s="39">
        <v>7</v>
      </c>
      <c r="G133" s="40">
        <v>0.35</v>
      </c>
    </row>
    <row r="134" spans="1:7">
      <c r="A134" s="38" t="s">
        <v>5</v>
      </c>
      <c r="B134" s="39">
        <v>7886792</v>
      </c>
      <c r="C134" s="38" t="s">
        <v>370</v>
      </c>
      <c r="D134" s="39">
        <v>1</v>
      </c>
      <c r="E134" s="39">
        <v>20</v>
      </c>
      <c r="F134" s="39">
        <v>10</v>
      </c>
      <c r="G134" s="40">
        <v>0.5</v>
      </c>
    </row>
    <row r="135" spans="1:7">
      <c r="A135" s="38" t="s">
        <v>5</v>
      </c>
      <c r="B135" s="39">
        <v>7511064</v>
      </c>
      <c r="C135" s="38" t="s">
        <v>378</v>
      </c>
      <c r="D135" s="39">
        <v>1</v>
      </c>
      <c r="E135" s="39">
        <v>20</v>
      </c>
      <c r="F135" s="39">
        <v>0</v>
      </c>
      <c r="G135" s="40">
        <v>0</v>
      </c>
    </row>
    <row r="136" spans="1:7">
      <c r="A136" s="38" t="s">
        <v>5</v>
      </c>
      <c r="B136" s="39">
        <v>6845699</v>
      </c>
      <c r="C136" s="38" t="s">
        <v>357</v>
      </c>
      <c r="D136" s="39">
        <v>1</v>
      </c>
      <c r="E136" s="39">
        <v>20</v>
      </c>
      <c r="F136" s="39">
        <v>19</v>
      </c>
      <c r="G136" s="40">
        <v>0.95</v>
      </c>
    </row>
    <row r="137" spans="1:7">
      <c r="A137" s="38" t="s">
        <v>5</v>
      </c>
      <c r="B137" s="39">
        <v>4718004</v>
      </c>
      <c r="C137" s="38" t="s">
        <v>330</v>
      </c>
      <c r="D137" s="39">
        <v>1</v>
      </c>
      <c r="E137" s="39">
        <v>20</v>
      </c>
      <c r="F137" s="39">
        <v>6</v>
      </c>
      <c r="G137" s="40">
        <v>0.3</v>
      </c>
    </row>
    <row r="138" spans="1:7">
      <c r="A138" s="38" t="s">
        <v>2</v>
      </c>
      <c r="B138" s="39">
        <v>4662270</v>
      </c>
      <c r="C138" s="38" t="s">
        <v>412</v>
      </c>
      <c r="D138" s="39">
        <v>1</v>
      </c>
      <c r="E138" s="39">
        <v>25</v>
      </c>
      <c r="F138" s="39">
        <v>24</v>
      </c>
      <c r="G138" s="40">
        <v>0.96</v>
      </c>
    </row>
    <row r="139" spans="1:7">
      <c r="A139" s="38" t="s">
        <v>3</v>
      </c>
      <c r="B139" s="39">
        <v>3260760</v>
      </c>
      <c r="C139" s="38" t="s">
        <v>376</v>
      </c>
      <c r="D139" s="39">
        <v>1</v>
      </c>
      <c r="E139" s="39">
        <v>20</v>
      </c>
      <c r="F139" s="39">
        <v>14</v>
      </c>
      <c r="G139" s="40">
        <v>0.7</v>
      </c>
    </row>
    <row r="140" spans="1:7">
      <c r="A140" s="38" t="s">
        <v>3</v>
      </c>
      <c r="B140" s="39">
        <v>3929784</v>
      </c>
      <c r="C140" s="38" t="s">
        <v>380</v>
      </c>
      <c r="D140" s="39">
        <v>1</v>
      </c>
      <c r="E140" s="39">
        <v>20</v>
      </c>
      <c r="F140" s="39">
        <v>20</v>
      </c>
      <c r="G140" s="40">
        <v>1</v>
      </c>
    </row>
    <row r="141" spans="1:7">
      <c r="A141" s="38" t="s">
        <v>3</v>
      </c>
      <c r="B141" s="39">
        <v>4931139</v>
      </c>
      <c r="C141" s="38" t="s">
        <v>211</v>
      </c>
      <c r="D141" s="39">
        <v>1</v>
      </c>
      <c r="E141" s="39">
        <v>25</v>
      </c>
      <c r="F141" s="39">
        <v>25</v>
      </c>
      <c r="G141" s="40">
        <v>1</v>
      </c>
    </row>
    <row r="142" spans="1:7">
      <c r="A142" s="38" t="s">
        <v>3</v>
      </c>
      <c r="B142" s="39">
        <v>2123245</v>
      </c>
      <c r="C142" s="38" t="s">
        <v>355</v>
      </c>
      <c r="D142" s="39">
        <v>1</v>
      </c>
      <c r="E142" s="39">
        <v>20</v>
      </c>
      <c r="F142" s="39">
        <v>18</v>
      </c>
      <c r="G142" s="40">
        <v>0.9</v>
      </c>
    </row>
    <row r="143" spans="1:7">
      <c r="A143" s="38" t="s">
        <v>3</v>
      </c>
      <c r="B143" s="39">
        <v>8721629</v>
      </c>
      <c r="C143" s="38" t="s">
        <v>198</v>
      </c>
      <c r="D143" s="39">
        <v>1</v>
      </c>
      <c r="E143" s="39">
        <v>11</v>
      </c>
      <c r="F143" s="39">
        <v>11</v>
      </c>
      <c r="G143" s="40">
        <v>1</v>
      </c>
    </row>
    <row r="144" spans="1:7">
      <c r="A144" s="38" t="s">
        <v>3</v>
      </c>
      <c r="B144" s="39">
        <v>1442781</v>
      </c>
      <c r="C144" s="38" t="s">
        <v>214</v>
      </c>
      <c r="D144" s="39">
        <v>1</v>
      </c>
      <c r="E144" s="39">
        <v>22</v>
      </c>
      <c r="F144" s="39">
        <v>22</v>
      </c>
      <c r="G144" s="40">
        <v>1</v>
      </c>
    </row>
    <row r="145" spans="1:7">
      <c r="A145" s="38" t="s">
        <v>4</v>
      </c>
      <c r="B145" s="39">
        <v>2000916</v>
      </c>
      <c r="C145" s="38" t="s">
        <v>99</v>
      </c>
      <c r="D145" s="39">
        <v>1</v>
      </c>
      <c r="E145" s="39">
        <v>27</v>
      </c>
      <c r="F145" s="39">
        <v>27</v>
      </c>
      <c r="G145" s="40">
        <v>1</v>
      </c>
    </row>
    <row r="146" spans="1:7">
      <c r="A146" s="38" t="s">
        <v>4</v>
      </c>
      <c r="B146" s="39">
        <v>7048821</v>
      </c>
      <c r="C146" s="38" t="s">
        <v>128</v>
      </c>
      <c r="D146" s="39">
        <v>1</v>
      </c>
      <c r="E146" s="39">
        <v>25</v>
      </c>
      <c r="F146" s="39">
        <v>25</v>
      </c>
      <c r="G146" s="40">
        <v>1</v>
      </c>
    </row>
    <row r="147" spans="1:7">
      <c r="A147" s="38" t="s">
        <v>4</v>
      </c>
      <c r="B147" s="39">
        <v>2631050</v>
      </c>
      <c r="C147" s="38" t="s">
        <v>391</v>
      </c>
      <c r="D147" s="39">
        <v>1</v>
      </c>
      <c r="E147" s="39">
        <v>25</v>
      </c>
      <c r="F147" s="39">
        <v>24</v>
      </c>
      <c r="G147" s="40">
        <v>0.96</v>
      </c>
    </row>
    <row r="148" spans="1:7">
      <c r="A148" s="38" t="s">
        <v>4</v>
      </c>
      <c r="B148" s="39">
        <v>9557383</v>
      </c>
      <c r="C148" s="38" t="s">
        <v>306</v>
      </c>
      <c r="D148" s="39">
        <v>1</v>
      </c>
      <c r="E148" s="39">
        <v>20</v>
      </c>
      <c r="F148" s="39">
        <v>19</v>
      </c>
      <c r="G148" s="40">
        <v>0.95</v>
      </c>
    </row>
    <row r="149" spans="1:7">
      <c r="A149" s="38" t="s">
        <v>4</v>
      </c>
      <c r="B149" s="39">
        <v>2686625</v>
      </c>
      <c r="C149" s="38" t="s">
        <v>287</v>
      </c>
      <c r="D149" s="39">
        <v>1</v>
      </c>
      <c r="E149" s="39">
        <v>15</v>
      </c>
      <c r="F149" s="39">
        <v>15</v>
      </c>
      <c r="G149" s="40">
        <v>1</v>
      </c>
    </row>
    <row r="150" spans="1:7">
      <c r="A150" s="38" t="s">
        <v>2</v>
      </c>
      <c r="B150" s="39">
        <v>2153496</v>
      </c>
      <c r="C150" s="38" t="s">
        <v>369</v>
      </c>
      <c r="D150" s="39">
        <v>1</v>
      </c>
      <c r="E150" s="39">
        <v>20</v>
      </c>
      <c r="F150" s="39">
        <v>13</v>
      </c>
      <c r="G150" s="40">
        <v>0.65</v>
      </c>
    </row>
    <row r="151" spans="1:7">
      <c r="A151" s="38" t="s">
        <v>3</v>
      </c>
      <c r="B151" s="39">
        <v>3255568</v>
      </c>
      <c r="C151" s="38" t="s">
        <v>213</v>
      </c>
      <c r="D151" s="39">
        <v>1</v>
      </c>
      <c r="E151" s="39">
        <v>25</v>
      </c>
      <c r="F151" s="39">
        <v>25</v>
      </c>
      <c r="G151" s="40">
        <v>1</v>
      </c>
    </row>
    <row r="152" spans="1:7">
      <c r="A152" s="38" t="s">
        <v>2</v>
      </c>
      <c r="B152" s="39">
        <v>1783013</v>
      </c>
      <c r="C152" s="38" t="s">
        <v>393</v>
      </c>
      <c r="D152" s="39">
        <v>1</v>
      </c>
      <c r="E152" s="39">
        <v>30</v>
      </c>
      <c r="F152" s="39">
        <v>28</v>
      </c>
      <c r="G152" s="40">
        <v>0.93333333333333335</v>
      </c>
    </row>
    <row r="153" spans="1:7">
      <c r="A153" s="38" t="s">
        <v>3</v>
      </c>
      <c r="B153" s="39">
        <v>7185931</v>
      </c>
      <c r="C153" s="38" t="s">
        <v>124</v>
      </c>
      <c r="D153" s="39">
        <v>1</v>
      </c>
      <c r="E153" s="39">
        <v>27</v>
      </c>
      <c r="F153" s="39">
        <v>27</v>
      </c>
      <c r="G153" s="40">
        <v>1</v>
      </c>
    </row>
    <row r="154" spans="1:7">
      <c r="A154" s="38" t="s">
        <v>2</v>
      </c>
      <c r="B154" s="39">
        <v>965121</v>
      </c>
      <c r="C154" s="38" t="s">
        <v>411</v>
      </c>
      <c r="D154" s="39">
        <v>1</v>
      </c>
      <c r="E154" s="39">
        <v>25</v>
      </c>
      <c r="F154" s="39">
        <v>25</v>
      </c>
      <c r="G154" s="40">
        <v>1</v>
      </c>
    </row>
    <row r="155" spans="1:7">
      <c r="A155" s="38" t="s">
        <v>4</v>
      </c>
      <c r="B155" s="39">
        <v>8948070</v>
      </c>
      <c r="C155" s="38" t="s">
        <v>95</v>
      </c>
      <c r="D155" s="39">
        <v>1</v>
      </c>
      <c r="E155" s="39">
        <v>27</v>
      </c>
      <c r="F155" s="39">
        <v>27</v>
      </c>
      <c r="G155" s="40">
        <v>1</v>
      </c>
    </row>
    <row r="156" spans="1:7">
      <c r="A156" s="38" t="s">
        <v>4</v>
      </c>
      <c r="B156" s="39">
        <v>9303136</v>
      </c>
      <c r="C156" s="38" t="s">
        <v>280</v>
      </c>
      <c r="D156" s="39">
        <v>1</v>
      </c>
      <c r="E156" s="39">
        <v>22</v>
      </c>
      <c r="F156" s="39">
        <v>22</v>
      </c>
      <c r="G156" s="40">
        <v>1</v>
      </c>
    </row>
    <row r="157" spans="1:7">
      <c r="A157" s="38" t="s">
        <v>4</v>
      </c>
      <c r="B157" s="39">
        <v>2554813</v>
      </c>
      <c r="C157" s="38" t="s">
        <v>192</v>
      </c>
      <c r="D157" s="39">
        <v>1</v>
      </c>
      <c r="E157" s="39">
        <v>33</v>
      </c>
      <c r="F157" s="39">
        <v>33</v>
      </c>
      <c r="G157" s="40">
        <v>1</v>
      </c>
    </row>
  </sheetData>
  <pageMargins left="0.7" right="0.7" top="0.75" bottom="0.75" header="0.3" footer="0.3"/>
  <pageSetup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H14" sqref="H14"/>
    </sheetView>
  </sheetViews>
  <sheetFormatPr defaultRowHeight="15"/>
  <sheetData>
    <row r="1" spans="1:5">
      <c r="A1" t="s">
        <v>429</v>
      </c>
    </row>
    <row r="2" spans="1:5">
      <c r="A2" s="41" t="s">
        <v>425</v>
      </c>
      <c r="B2" s="41" t="s">
        <v>419</v>
      </c>
      <c r="C2" s="41" t="s">
        <v>428</v>
      </c>
      <c r="D2" s="41" t="s">
        <v>426</v>
      </c>
      <c r="E2" s="41" t="s">
        <v>86</v>
      </c>
    </row>
    <row r="3" spans="1:5">
      <c r="A3" s="42" t="s">
        <v>1</v>
      </c>
      <c r="B3" s="43">
        <v>87</v>
      </c>
      <c r="C3" s="43">
        <v>2260</v>
      </c>
      <c r="D3" s="43">
        <v>1806</v>
      </c>
      <c r="E3" s="44">
        <v>0.78618198659483352</v>
      </c>
    </row>
    <row r="4" spans="1:5">
      <c r="A4" s="42" t="s">
        <v>2</v>
      </c>
      <c r="B4" s="43">
        <v>46</v>
      </c>
      <c r="C4" s="43">
        <v>1140</v>
      </c>
      <c r="D4" s="43">
        <v>860</v>
      </c>
      <c r="E4" s="44">
        <v>0.74418313570487504</v>
      </c>
    </row>
    <row r="5" spans="1:5">
      <c r="A5" s="42" t="s">
        <v>3</v>
      </c>
      <c r="B5" s="43">
        <v>205</v>
      </c>
      <c r="C5" s="43">
        <v>4749</v>
      </c>
      <c r="D5" s="43">
        <v>4327</v>
      </c>
      <c r="E5" s="44">
        <v>0.90746593329680214</v>
      </c>
    </row>
    <row r="6" spans="1:5">
      <c r="A6" s="42" t="s">
        <v>4</v>
      </c>
      <c r="B6" s="43">
        <v>136</v>
      </c>
      <c r="C6" s="43">
        <v>3089</v>
      </c>
      <c r="D6" s="43">
        <v>2936</v>
      </c>
      <c r="E6" s="44">
        <v>0.9515502450980392</v>
      </c>
    </row>
    <row r="7" spans="1:5">
      <c r="A7" s="42" t="s">
        <v>5</v>
      </c>
      <c r="B7" s="43">
        <v>49</v>
      </c>
      <c r="C7" s="43">
        <v>1145</v>
      </c>
      <c r="D7" s="43">
        <v>859</v>
      </c>
      <c r="E7" s="44">
        <v>0.73391774891774886</v>
      </c>
    </row>
    <row r="8" spans="1:5">
      <c r="A8" s="42" t="s">
        <v>9</v>
      </c>
      <c r="B8" s="5">
        <f>SUM(B3:B7)</f>
        <v>523</v>
      </c>
      <c r="C8" s="5">
        <f>SUM(C3:C7)</f>
        <v>12383</v>
      </c>
      <c r="D8" s="5">
        <f>SUM(D3:D7)</f>
        <v>10788</v>
      </c>
      <c r="E8" s="44">
        <f>D8/C8</f>
        <v>0.87119437939110067</v>
      </c>
    </row>
    <row r="13" spans="1:5">
      <c r="A13" s="41" t="s">
        <v>425</v>
      </c>
      <c r="B13" s="107" t="str">
        <f>E2</f>
        <v>Ratio</v>
      </c>
    </row>
    <row r="14" spans="1:5">
      <c r="A14" s="42" t="s">
        <v>1</v>
      </c>
      <c r="B14" s="107">
        <f t="shared" ref="B14:B19" si="0">E3</f>
        <v>0.78618198659483352</v>
      </c>
    </row>
    <row r="15" spans="1:5">
      <c r="A15" s="42" t="s">
        <v>2</v>
      </c>
      <c r="B15" s="107">
        <f t="shared" si="0"/>
        <v>0.74418313570487504</v>
      </c>
    </row>
    <row r="16" spans="1:5">
      <c r="A16" s="42" t="s">
        <v>3</v>
      </c>
      <c r="B16" s="107">
        <f t="shared" si="0"/>
        <v>0.90746593329680214</v>
      </c>
    </row>
    <row r="17" spans="1:2">
      <c r="A17" s="42" t="s">
        <v>4</v>
      </c>
      <c r="B17" s="107">
        <f t="shared" si="0"/>
        <v>0.9515502450980392</v>
      </c>
    </row>
    <row r="18" spans="1:2">
      <c r="A18" s="42" t="s">
        <v>5</v>
      </c>
      <c r="B18" s="107">
        <f t="shared" si="0"/>
        <v>0.73391774891774886</v>
      </c>
    </row>
    <row r="19" spans="1:2">
      <c r="A19" s="123" t="s">
        <v>970</v>
      </c>
      <c r="B19" s="107">
        <f t="shared" si="0"/>
        <v>0.87119437939110067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workbookViewId="0">
      <selection activeCell="B37" sqref="B37"/>
    </sheetView>
  </sheetViews>
  <sheetFormatPr defaultRowHeight="15"/>
  <cols>
    <col min="1" max="1" width="38.7109375" customWidth="1"/>
  </cols>
  <sheetData>
    <row r="1" spans="1:7">
      <c r="A1" t="s">
        <v>430</v>
      </c>
    </row>
    <row r="2" spans="1:7">
      <c r="A2" s="45" t="s">
        <v>19</v>
      </c>
      <c r="B2" s="45" t="s">
        <v>20</v>
      </c>
      <c r="C2" s="45" t="s">
        <v>1</v>
      </c>
      <c r="D2" s="45" t="s">
        <v>2</v>
      </c>
      <c r="E2" s="45" t="s">
        <v>4</v>
      </c>
      <c r="F2" s="45" t="s">
        <v>5</v>
      </c>
      <c r="G2" s="45" t="s">
        <v>9</v>
      </c>
    </row>
    <row r="3" spans="1:7">
      <c r="A3" s="46" t="s">
        <v>46</v>
      </c>
      <c r="B3" s="46" t="s">
        <v>47</v>
      </c>
      <c r="C3" s="47"/>
      <c r="D3" s="47"/>
      <c r="E3" s="48">
        <v>5</v>
      </c>
      <c r="F3" s="47"/>
      <c r="G3" s="48">
        <v>5</v>
      </c>
    </row>
    <row r="4" spans="1:7">
      <c r="A4" s="46" t="s">
        <v>50</v>
      </c>
      <c r="B4" s="46" t="s">
        <v>47</v>
      </c>
      <c r="C4" s="47"/>
      <c r="D4" s="48">
        <v>7</v>
      </c>
      <c r="E4" s="48">
        <v>36</v>
      </c>
      <c r="F4" s="48">
        <v>3</v>
      </c>
      <c r="G4" s="48">
        <v>46</v>
      </c>
    </row>
    <row r="5" spans="1:7">
      <c r="A5" s="46" t="s">
        <v>52</v>
      </c>
      <c r="B5" s="46" t="s">
        <v>47</v>
      </c>
      <c r="C5" s="47"/>
      <c r="D5" s="47"/>
      <c r="E5" s="48">
        <v>19</v>
      </c>
      <c r="F5" s="48">
        <v>1</v>
      </c>
      <c r="G5" s="48">
        <v>20</v>
      </c>
    </row>
    <row r="6" spans="1:7">
      <c r="A6" s="46" t="s">
        <v>60</v>
      </c>
      <c r="B6" s="46" t="s">
        <v>47</v>
      </c>
      <c r="C6" s="48">
        <v>33</v>
      </c>
      <c r="D6" s="47"/>
      <c r="E6" s="48">
        <v>16</v>
      </c>
      <c r="F6" s="48">
        <v>5</v>
      </c>
      <c r="G6" s="48">
        <v>54</v>
      </c>
    </row>
    <row r="7" spans="1:7">
      <c r="A7" s="46" t="s">
        <v>30</v>
      </c>
      <c r="B7" s="46" t="s">
        <v>31</v>
      </c>
      <c r="C7" s="47"/>
      <c r="D7" s="47"/>
      <c r="E7" s="48">
        <v>1</v>
      </c>
      <c r="F7" s="47"/>
      <c r="G7" s="48">
        <v>1</v>
      </c>
    </row>
    <row r="8" spans="1:7">
      <c r="A8" s="46" t="s">
        <v>40</v>
      </c>
      <c r="B8" s="46" t="s">
        <v>31</v>
      </c>
      <c r="C8" s="47"/>
      <c r="D8" s="47"/>
      <c r="E8" s="48">
        <v>10</v>
      </c>
      <c r="F8" s="47"/>
      <c r="G8" s="48">
        <v>10</v>
      </c>
    </row>
    <row r="9" spans="1:7">
      <c r="A9" s="46" t="s">
        <v>62</v>
      </c>
      <c r="B9" s="46" t="s">
        <v>31</v>
      </c>
      <c r="C9" s="47"/>
      <c r="D9" s="47"/>
      <c r="E9" s="48">
        <v>11</v>
      </c>
      <c r="F9" s="47"/>
      <c r="G9" s="48">
        <v>11</v>
      </c>
    </row>
    <row r="10" spans="1:7">
      <c r="A10" s="46" t="s">
        <v>23</v>
      </c>
      <c r="B10" s="46" t="s">
        <v>24</v>
      </c>
      <c r="C10" s="47"/>
      <c r="D10" s="47"/>
      <c r="E10" s="48">
        <v>14</v>
      </c>
      <c r="F10" s="47"/>
      <c r="G10" s="48">
        <v>14</v>
      </c>
    </row>
    <row r="11" spans="1:7">
      <c r="A11" s="46" t="s">
        <v>32</v>
      </c>
      <c r="B11" s="46" t="s">
        <v>24</v>
      </c>
      <c r="C11" s="48">
        <v>20</v>
      </c>
      <c r="D11" s="47"/>
      <c r="E11" s="48">
        <v>30</v>
      </c>
      <c r="F11" s="48">
        <v>2</v>
      </c>
      <c r="G11" s="48">
        <v>52</v>
      </c>
    </row>
    <row r="12" spans="1:7">
      <c r="A12" s="46" t="s">
        <v>36</v>
      </c>
      <c r="B12" s="46" t="s">
        <v>24</v>
      </c>
      <c r="C12" s="47"/>
      <c r="D12" s="47"/>
      <c r="E12" s="48">
        <v>7</v>
      </c>
      <c r="F12" s="48">
        <v>2</v>
      </c>
      <c r="G12" s="48">
        <v>9</v>
      </c>
    </row>
    <row r="13" spans="1:7">
      <c r="A13" s="46" t="s">
        <v>38</v>
      </c>
      <c r="B13" s="46" t="s">
        <v>24</v>
      </c>
      <c r="C13" s="47"/>
      <c r="D13" s="47"/>
      <c r="E13" s="47"/>
      <c r="F13" s="48">
        <v>1</v>
      </c>
      <c r="G13" s="48">
        <v>1</v>
      </c>
    </row>
    <row r="14" spans="1:7">
      <c r="A14" s="46" t="s">
        <v>48</v>
      </c>
      <c r="B14" s="46" t="s">
        <v>24</v>
      </c>
      <c r="C14" s="47"/>
      <c r="D14" s="47"/>
      <c r="E14" s="48">
        <v>16</v>
      </c>
      <c r="F14" s="47"/>
      <c r="G14" s="48">
        <v>16</v>
      </c>
    </row>
    <row r="15" spans="1:7">
      <c r="A15" s="46" t="s">
        <v>51</v>
      </c>
      <c r="B15" s="46" t="s">
        <v>24</v>
      </c>
      <c r="C15" s="47"/>
      <c r="D15" s="48">
        <v>1</v>
      </c>
      <c r="E15" s="48">
        <v>4</v>
      </c>
      <c r="F15" s="47"/>
      <c r="G15" s="48">
        <v>5</v>
      </c>
    </row>
    <row r="16" spans="1:7">
      <c r="A16" s="46" t="s">
        <v>53</v>
      </c>
      <c r="B16" s="46" t="s">
        <v>24</v>
      </c>
      <c r="C16" s="47"/>
      <c r="D16" s="48">
        <v>1</v>
      </c>
      <c r="E16" s="47"/>
      <c r="F16" s="48">
        <v>2</v>
      </c>
      <c r="G16" s="48">
        <v>3</v>
      </c>
    </row>
    <row r="17" spans="1:7">
      <c r="A17" s="49" t="s">
        <v>25</v>
      </c>
      <c r="B17" s="49" t="s">
        <v>26</v>
      </c>
      <c r="C17" s="50"/>
      <c r="D17" s="50"/>
      <c r="E17" s="51">
        <v>2</v>
      </c>
      <c r="F17" s="50"/>
      <c r="G17" s="51">
        <v>2</v>
      </c>
    </row>
    <row r="18" spans="1:7">
      <c r="A18" s="49" t="s">
        <v>33</v>
      </c>
      <c r="B18" s="49" t="s">
        <v>26</v>
      </c>
      <c r="C18" s="50"/>
      <c r="D18" s="50"/>
      <c r="E18" s="51">
        <v>1</v>
      </c>
      <c r="F18" s="50"/>
      <c r="G18" s="51">
        <v>1</v>
      </c>
    </row>
    <row r="19" spans="1:7">
      <c r="A19" s="49" t="s">
        <v>35</v>
      </c>
      <c r="B19" s="49" t="s">
        <v>26</v>
      </c>
      <c r="C19" s="50"/>
      <c r="D19" s="51">
        <v>1</v>
      </c>
      <c r="E19" s="50"/>
      <c r="F19" s="50"/>
      <c r="G19" s="51">
        <v>1</v>
      </c>
    </row>
    <row r="20" spans="1:7">
      <c r="A20" s="49" t="s">
        <v>37</v>
      </c>
      <c r="B20" s="49" t="s">
        <v>26</v>
      </c>
      <c r="C20" s="50"/>
      <c r="D20" s="50"/>
      <c r="E20" s="51">
        <v>1</v>
      </c>
      <c r="F20" s="50"/>
      <c r="G20" s="51">
        <v>1</v>
      </c>
    </row>
    <row r="21" spans="1:7">
      <c r="A21" s="46" t="s">
        <v>9</v>
      </c>
      <c r="B21" s="5"/>
      <c r="C21" s="5">
        <f>SUM(C3:C20)</f>
        <v>53</v>
      </c>
      <c r="D21" s="5">
        <f>SUM(D3:D20)</f>
        <v>10</v>
      </c>
      <c r="E21" s="5">
        <f>SUM(E3:E20)</f>
        <v>173</v>
      </c>
      <c r="F21" s="5">
        <f>SUM(F3:F20)</f>
        <v>16</v>
      </c>
      <c r="G21" s="5">
        <f>SUM(G3:G20)</f>
        <v>252</v>
      </c>
    </row>
    <row r="23" spans="1:7">
      <c r="A23" t="s">
        <v>486</v>
      </c>
    </row>
    <row r="24" spans="1:7">
      <c r="A24" s="82" t="s">
        <v>479</v>
      </c>
      <c r="B24" s="82" t="s">
        <v>20</v>
      </c>
      <c r="C24" s="82" t="s">
        <v>1</v>
      </c>
      <c r="D24" s="82" t="s">
        <v>2</v>
      </c>
      <c r="E24" s="82" t="s">
        <v>4</v>
      </c>
      <c r="F24" s="82" t="s">
        <v>5</v>
      </c>
      <c r="G24" s="82" t="s">
        <v>9</v>
      </c>
    </row>
    <row r="25" spans="1:7">
      <c r="A25" s="83" t="s">
        <v>482</v>
      </c>
      <c r="B25" s="83" t="s">
        <v>47</v>
      </c>
      <c r="C25" s="84"/>
      <c r="D25" s="84"/>
      <c r="E25" s="85">
        <v>9</v>
      </c>
      <c r="F25" s="85">
        <v>4</v>
      </c>
      <c r="G25" s="85">
        <v>13</v>
      </c>
    </row>
    <row r="26" spans="1:7">
      <c r="A26" s="83" t="s">
        <v>483</v>
      </c>
      <c r="B26" s="83" t="s">
        <v>47</v>
      </c>
      <c r="C26" s="84"/>
      <c r="D26" s="85">
        <v>20</v>
      </c>
      <c r="E26" s="85">
        <v>5</v>
      </c>
      <c r="F26" s="85">
        <v>6</v>
      </c>
      <c r="G26" s="85">
        <v>31</v>
      </c>
    </row>
    <row r="27" spans="1:7">
      <c r="A27" s="83" t="s">
        <v>484</v>
      </c>
      <c r="B27" s="83" t="s">
        <v>47</v>
      </c>
      <c r="C27" s="84"/>
      <c r="D27" s="84"/>
      <c r="E27" s="85">
        <v>6</v>
      </c>
      <c r="F27" s="84"/>
      <c r="G27" s="85">
        <v>6</v>
      </c>
    </row>
    <row r="28" spans="1:7">
      <c r="A28" s="83" t="s">
        <v>485</v>
      </c>
      <c r="B28" s="83" t="s">
        <v>47</v>
      </c>
      <c r="C28" s="85">
        <v>5</v>
      </c>
      <c r="D28" s="84"/>
      <c r="E28" s="85">
        <v>4</v>
      </c>
      <c r="F28" s="85">
        <v>4</v>
      </c>
      <c r="G28" s="85">
        <v>13</v>
      </c>
    </row>
    <row r="29" spans="1:7">
      <c r="A29" s="83" t="s">
        <v>481</v>
      </c>
      <c r="B29" s="83" t="s">
        <v>31</v>
      </c>
      <c r="C29" s="84"/>
      <c r="D29" s="85">
        <v>2</v>
      </c>
      <c r="E29" s="84"/>
      <c r="F29" s="84"/>
      <c r="G29" s="85">
        <v>2</v>
      </c>
    </row>
    <row r="30" spans="1:7">
      <c r="A30" s="83" t="s">
        <v>96</v>
      </c>
      <c r="B30" s="83" t="s">
        <v>24</v>
      </c>
      <c r="C30" s="84"/>
      <c r="D30" s="84"/>
      <c r="E30" s="85">
        <v>3</v>
      </c>
      <c r="F30" s="84"/>
      <c r="G30" s="85">
        <v>3</v>
      </c>
    </row>
    <row r="31" spans="1:7">
      <c r="A31" s="83" t="s">
        <v>112</v>
      </c>
      <c r="B31" s="83" t="s">
        <v>24</v>
      </c>
      <c r="C31" s="84"/>
      <c r="D31" s="84"/>
      <c r="E31" s="85">
        <v>2</v>
      </c>
      <c r="F31" s="84"/>
      <c r="G31" s="85">
        <v>2</v>
      </c>
    </row>
    <row r="32" spans="1:7">
      <c r="A32" s="83" t="s">
        <v>480</v>
      </c>
      <c r="B32" s="83" t="s">
        <v>24</v>
      </c>
      <c r="C32" s="84"/>
      <c r="D32" s="84"/>
      <c r="E32" s="85">
        <v>2</v>
      </c>
      <c r="F32" s="85">
        <v>5</v>
      </c>
      <c r="G32" s="85">
        <v>7</v>
      </c>
    </row>
    <row r="33" spans="1:7">
      <c r="A33" s="83" t="s">
        <v>373</v>
      </c>
      <c r="B33" s="83" t="s">
        <v>24</v>
      </c>
      <c r="C33" s="84"/>
      <c r="D33" s="84"/>
      <c r="E33" s="85">
        <v>3</v>
      </c>
      <c r="F33" s="84"/>
      <c r="G33" s="85">
        <v>3</v>
      </c>
    </row>
    <row r="34" spans="1:7">
      <c r="A34" s="83" t="s">
        <v>239</v>
      </c>
      <c r="B34" s="83" t="s">
        <v>24</v>
      </c>
      <c r="C34" s="84"/>
      <c r="D34" s="85">
        <v>1</v>
      </c>
      <c r="E34" s="84"/>
      <c r="F34" s="84"/>
      <c r="G34" s="85">
        <v>1</v>
      </c>
    </row>
    <row r="35" spans="1:7">
      <c r="A35" s="83" t="s">
        <v>9</v>
      </c>
      <c r="B35" s="5"/>
      <c r="C35" s="5">
        <f>SUM(C25:C34)</f>
        <v>5</v>
      </c>
      <c r="D35" s="5">
        <f>SUM(D25:D34)</f>
        <v>23</v>
      </c>
      <c r="E35" s="5">
        <f>SUM(E25:E34)</f>
        <v>34</v>
      </c>
      <c r="F35" s="5">
        <f>SUM(F25:F34)</f>
        <v>19</v>
      </c>
      <c r="G35" s="5">
        <f>SUM(G25:G34)</f>
        <v>81</v>
      </c>
    </row>
    <row r="37" spans="1:7">
      <c r="A37" s="86" t="s">
        <v>490</v>
      </c>
    </row>
    <row r="38" spans="1:7">
      <c r="A38" s="82" t="s">
        <v>479</v>
      </c>
      <c r="B38" s="82" t="s">
        <v>1</v>
      </c>
      <c r="C38" s="82" t="s">
        <v>2</v>
      </c>
      <c r="D38" s="82" t="s">
        <v>4</v>
      </c>
      <c r="E38" s="82" t="s">
        <v>5</v>
      </c>
      <c r="F38" s="82" t="s">
        <v>9</v>
      </c>
    </row>
    <row r="39" spans="1:7">
      <c r="A39" s="5" t="s">
        <v>487</v>
      </c>
      <c r="B39" s="5">
        <f>C21</f>
        <v>53</v>
      </c>
      <c r="C39" s="5">
        <f>D21</f>
        <v>10</v>
      </c>
      <c r="D39" s="5">
        <f>E21</f>
        <v>173</v>
      </c>
      <c r="E39" s="5">
        <f>F21</f>
        <v>16</v>
      </c>
      <c r="F39" s="5">
        <f>G21</f>
        <v>252</v>
      </c>
    </row>
    <row r="40" spans="1:7">
      <c r="A40" s="5" t="s">
        <v>488</v>
      </c>
      <c r="B40" s="5">
        <f>C35</f>
        <v>5</v>
      </c>
      <c r="C40" s="5">
        <f>D35</f>
        <v>23</v>
      </c>
      <c r="D40" s="5">
        <f>E35</f>
        <v>34</v>
      </c>
      <c r="E40" s="5">
        <f>F35</f>
        <v>19</v>
      </c>
      <c r="F40" s="5">
        <f>G35</f>
        <v>81</v>
      </c>
    </row>
    <row r="41" spans="1:7">
      <c r="A41" s="70" t="s">
        <v>489</v>
      </c>
      <c r="B41" s="5">
        <f>SUM(B39:B40)</f>
        <v>58</v>
      </c>
      <c r="C41" s="5">
        <f>SUM(C39:C40)</f>
        <v>33</v>
      </c>
      <c r="D41" s="5">
        <f>SUM(D39:D40)</f>
        <v>207</v>
      </c>
      <c r="E41" s="5">
        <f>SUM(E39:E40)</f>
        <v>35</v>
      </c>
      <c r="F41" s="5">
        <f>SUM(F39:F40)</f>
        <v>333</v>
      </c>
    </row>
  </sheetData>
  <pageMargins left="0.7" right="0.7" top="0.75" bottom="0.75" header="0.3" footer="0.3"/>
  <pageSetup scale="9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G13"/>
    </sheetView>
  </sheetViews>
  <sheetFormatPr defaultRowHeight="15"/>
  <sheetData>
    <row r="1" spans="1:7">
      <c r="A1" t="s">
        <v>486</v>
      </c>
    </row>
    <row r="2" spans="1:7">
      <c r="A2" s="82" t="s">
        <v>479</v>
      </c>
      <c r="B2" s="82" t="s">
        <v>20</v>
      </c>
      <c r="C2" s="82" t="s">
        <v>1</v>
      </c>
      <c r="D2" s="82" t="s">
        <v>2</v>
      </c>
      <c r="E2" s="82" t="s">
        <v>4</v>
      </c>
      <c r="F2" s="82" t="s">
        <v>5</v>
      </c>
      <c r="G2" s="82" t="s">
        <v>9</v>
      </c>
    </row>
    <row r="3" spans="1:7">
      <c r="A3" s="83" t="s">
        <v>482</v>
      </c>
      <c r="B3" s="83" t="s">
        <v>47</v>
      </c>
      <c r="C3" s="84"/>
      <c r="D3" s="84"/>
      <c r="E3" s="85">
        <v>9</v>
      </c>
      <c r="F3" s="85">
        <v>4</v>
      </c>
      <c r="G3" s="85">
        <v>13</v>
      </c>
    </row>
    <row r="4" spans="1:7">
      <c r="A4" s="83" t="s">
        <v>483</v>
      </c>
      <c r="B4" s="83" t="s">
        <v>47</v>
      </c>
      <c r="C4" s="84"/>
      <c r="D4" s="85">
        <v>20</v>
      </c>
      <c r="E4" s="85">
        <v>5</v>
      </c>
      <c r="F4" s="85">
        <v>6</v>
      </c>
      <c r="G4" s="85">
        <v>31</v>
      </c>
    </row>
    <row r="5" spans="1:7">
      <c r="A5" s="83" t="s">
        <v>484</v>
      </c>
      <c r="B5" s="83" t="s">
        <v>47</v>
      </c>
      <c r="C5" s="84"/>
      <c r="D5" s="84"/>
      <c r="E5" s="85">
        <v>6</v>
      </c>
      <c r="F5" s="84"/>
      <c r="G5" s="85">
        <v>6</v>
      </c>
    </row>
    <row r="6" spans="1:7">
      <c r="A6" s="83" t="s">
        <v>485</v>
      </c>
      <c r="B6" s="83" t="s">
        <v>47</v>
      </c>
      <c r="C6" s="85">
        <v>5</v>
      </c>
      <c r="D6" s="84"/>
      <c r="E6" s="85">
        <v>4</v>
      </c>
      <c r="F6" s="85">
        <v>4</v>
      </c>
      <c r="G6" s="85">
        <v>13</v>
      </c>
    </row>
    <row r="7" spans="1:7">
      <c r="A7" s="83" t="s">
        <v>481</v>
      </c>
      <c r="B7" s="83" t="s">
        <v>31</v>
      </c>
      <c r="C7" s="84"/>
      <c r="D7" s="85">
        <v>2</v>
      </c>
      <c r="E7" s="84"/>
      <c r="F7" s="84"/>
      <c r="G7" s="85">
        <v>2</v>
      </c>
    </row>
    <row r="8" spans="1:7">
      <c r="A8" s="83" t="s">
        <v>96</v>
      </c>
      <c r="B8" s="83" t="s">
        <v>24</v>
      </c>
      <c r="C8" s="84"/>
      <c r="D8" s="84"/>
      <c r="E8" s="85">
        <v>3</v>
      </c>
      <c r="F8" s="84"/>
      <c r="G8" s="85">
        <v>3</v>
      </c>
    </row>
    <row r="9" spans="1:7">
      <c r="A9" s="83" t="s">
        <v>112</v>
      </c>
      <c r="B9" s="83" t="s">
        <v>24</v>
      </c>
      <c r="C9" s="84"/>
      <c r="D9" s="84"/>
      <c r="E9" s="85">
        <v>2</v>
      </c>
      <c r="F9" s="84"/>
      <c r="G9" s="85">
        <v>2</v>
      </c>
    </row>
    <row r="10" spans="1:7">
      <c r="A10" s="83" t="s">
        <v>480</v>
      </c>
      <c r="B10" s="83" t="s">
        <v>24</v>
      </c>
      <c r="C10" s="84"/>
      <c r="D10" s="84"/>
      <c r="E10" s="85">
        <v>2</v>
      </c>
      <c r="F10" s="85">
        <v>5</v>
      </c>
      <c r="G10" s="85">
        <v>7</v>
      </c>
    </row>
    <row r="11" spans="1:7">
      <c r="A11" s="83" t="s">
        <v>373</v>
      </c>
      <c r="B11" s="83" t="s">
        <v>24</v>
      </c>
      <c r="C11" s="84"/>
      <c r="D11" s="84"/>
      <c r="E11" s="85">
        <v>3</v>
      </c>
      <c r="F11" s="84"/>
      <c r="G11" s="85">
        <v>3</v>
      </c>
    </row>
    <row r="12" spans="1:7">
      <c r="A12" s="83" t="s">
        <v>239</v>
      </c>
      <c r="B12" s="83" t="s">
        <v>24</v>
      </c>
      <c r="C12" s="84"/>
      <c r="D12" s="85">
        <v>1</v>
      </c>
      <c r="E12" s="84"/>
      <c r="F12" s="84"/>
      <c r="G12" s="85">
        <v>1</v>
      </c>
    </row>
    <row r="13" spans="1:7">
      <c r="A13" s="83" t="s">
        <v>9</v>
      </c>
      <c r="B13" s="5"/>
      <c r="C13" s="5">
        <f>SUM(C3:C12)</f>
        <v>5</v>
      </c>
      <c r="D13" s="5">
        <f>SUM(D3:D12)</f>
        <v>23</v>
      </c>
      <c r="E13" s="5">
        <f>SUM(E3:E12)</f>
        <v>34</v>
      </c>
      <c r="F13" s="5">
        <f>SUM(F3:F12)</f>
        <v>19</v>
      </c>
      <c r="G13" s="5">
        <f>SUM(G3:G12)</f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opLeftCell="A13" workbookViewId="0"/>
  </sheetViews>
  <sheetFormatPr defaultRowHeight="15"/>
  <cols>
    <col min="1" max="1" width="27.140625" customWidth="1"/>
  </cols>
  <sheetData>
    <row r="1" spans="1:8">
      <c r="A1" t="s">
        <v>12</v>
      </c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9</v>
      </c>
      <c r="H2" s="1" t="s">
        <v>10</v>
      </c>
    </row>
    <row r="3" spans="1:8">
      <c r="A3" s="2" t="s">
        <v>6</v>
      </c>
      <c r="B3" s="3">
        <v>313</v>
      </c>
      <c r="C3" s="3">
        <v>194</v>
      </c>
      <c r="D3" s="3">
        <v>926</v>
      </c>
      <c r="E3" s="3">
        <v>451</v>
      </c>
      <c r="F3" s="3">
        <v>159</v>
      </c>
      <c r="G3" s="3">
        <v>2043</v>
      </c>
      <c r="H3" s="6">
        <f>G3/$G$6</f>
        <v>0.70085763293310466</v>
      </c>
    </row>
    <row r="4" spans="1:8">
      <c r="A4" s="2" t="s">
        <v>7</v>
      </c>
      <c r="B4" s="3">
        <v>163</v>
      </c>
      <c r="C4" s="3">
        <v>39</v>
      </c>
      <c r="D4" s="3">
        <v>122</v>
      </c>
      <c r="E4" s="3">
        <v>355</v>
      </c>
      <c r="F4" s="3">
        <v>64</v>
      </c>
      <c r="G4" s="3">
        <v>743</v>
      </c>
      <c r="H4" s="6">
        <f>G4/$G$6</f>
        <v>0.25488850771869642</v>
      </c>
    </row>
    <row r="5" spans="1:8">
      <c r="A5" s="2" t="s">
        <v>8</v>
      </c>
      <c r="B5" s="3">
        <v>17</v>
      </c>
      <c r="C5" s="3">
        <v>28</v>
      </c>
      <c r="D5" s="3">
        <v>40</v>
      </c>
      <c r="E5" s="3">
        <v>39</v>
      </c>
      <c r="F5" s="3">
        <v>5</v>
      </c>
      <c r="G5" s="3">
        <v>129</v>
      </c>
      <c r="H5" s="6">
        <f>G5/$G$6</f>
        <v>4.4253859348198969E-2</v>
      </c>
    </row>
    <row r="6" spans="1:8">
      <c r="A6" s="4" t="s">
        <v>9</v>
      </c>
      <c r="B6" s="5">
        <f t="shared" ref="B6:G6" si="0">SUM(B3:B5)</f>
        <v>493</v>
      </c>
      <c r="C6" s="5">
        <f t="shared" si="0"/>
        <v>261</v>
      </c>
      <c r="D6" s="5">
        <f t="shared" si="0"/>
        <v>1088</v>
      </c>
      <c r="E6" s="5">
        <f t="shared" si="0"/>
        <v>845</v>
      </c>
      <c r="F6" s="5">
        <f t="shared" si="0"/>
        <v>228</v>
      </c>
      <c r="G6" s="5">
        <f t="shared" si="0"/>
        <v>2915</v>
      </c>
      <c r="H6" s="6">
        <f>G6/$G$6</f>
        <v>1</v>
      </c>
    </row>
    <row r="7" spans="1:8">
      <c r="A7" s="4" t="s">
        <v>11</v>
      </c>
      <c r="B7" s="6">
        <f t="shared" ref="B7:G7" si="1">B6/$G$6</f>
        <v>0.16912521440823328</v>
      </c>
      <c r="C7" s="6">
        <f t="shared" si="1"/>
        <v>8.9536878216123494E-2</v>
      </c>
      <c r="D7" s="6">
        <f t="shared" si="1"/>
        <v>0.37324185248713548</v>
      </c>
      <c r="E7" s="6">
        <f t="shared" si="1"/>
        <v>0.28987993138936535</v>
      </c>
      <c r="F7" s="6">
        <f t="shared" si="1"/>
        <v>7.8216123499142365E-2</v>
      </c>
      <c r="G7" s="6">
        <f t="shared" si="1"/>
        <v>1</v>
      </c>
    </row>
    <row r="24" spans="1:7">
      <c r="A24" t="s">
        <v>15</v>
      </c>
    </row>
    <row r="25" spans="1:7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  <c r="F25" s="5" t="s">
        <v>5</v>
      </c>
      <c r="G25" s="5" t="s">
        <v>9</v>
      </c>
    </row>
    <row r="26" spans="1:7">
      <c r="A26" s="5" t="s">
        <v>6</v>
      </c>
      <c r="B26" s="10">
        <v>304.41666666666669</v>
      </c>
      <c r="C26" s="10">
        <v>167.125</v>
      </c>
      <c r="D26" s="10">
        <v>956.58333333333337</v>
      </c>
      <c r="E26" s="10">
        <v>397.29166666666669</v>
      </c>
      <c r="F26" s="10">
        <v>149.5</v>
      </c>
      <c r="G26" s="10">
        <v>1974.9166666666667</v>
      </c>
    </row>
    <row r="27" spans="1:7">
      <c r="A27" s="5" t="s">
        <v>7</v>
      </c>
      <c r="B27" s="10">
        <v>177</v>
      </c>
      <c r="C27" s="10">
        <v>35.833333333333336</v>
      </c>
      <c r="D27" s="10">
        <v>136.91666666666666</v>
      </c>
      <c r="E27" s="10">
        <v>345.08333333333331</v>
      </c>
      <c r="F27" s="10">
        <v>72.666666666666671</v>
      </c>
      <c r="G27" s="10">
        <v>767.5</v>
      </c>
    </row>
    <row r="28" spans="1:7">
      <c r="A28" s="5" t="s">
        <v>8</v>
      </c>
      <c r="B28" s="10">
        <v>14.666666666666666</v>
      </c>
      <c r="C28" s="10">
        <v>20.333333333333332</v>
      </c>
      <c r="D28" s="10">
        <v>37.833333333333336</v>
      </c>
      <c r="E28" s="10">
        <v>27.916666666666668</v>
      </c>
      <c r="F28" s="10">
        <v>2.25</v>
      </c>
      <c r="G28" s="10">
        <v>103</v>
      </c>
    </row>
    <row r="29" spans="1:7">
      <c r="A29" s="5" t="s">
        <v>18</v>
      </c>
      <c r="B29" s="10">
        <v>496.08333333333331</v>
      </c>
      <c r="C29" s="10">
        <v>223.29166666666666</v>
      </c>
      <c r="D29" s="10">
        <v>1131.3333333333333</v>
      </c>
      <c r="E29" s="10">
        <v>770.29166666666663</v>
      </c>
      <c r="F29" s="10">
        <v>224.41666666666666</v>
      </c>
      <c r="G29" s="10">
        <v>2845.4166666666665</v>
      </c>
    </row>
    <row r="31" spans="1:7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9</v>
      </c>
    </row>
    <row r="32" spans="1:7">
      <c r="A32" s="5" t="s">
        <v>16</v>
      </c>
      <c r="B32" s="5">
        <v>493</v>
      </c>
      <c r="C32" s="5">
        <v>261</v>
      </c>
      <c r="D32" s="5">
        <v>1088</v>
      </c>
      <c r="E32" s="5">
        <v>845</v>
      </c>
      <c r="F32" s="5">
        <v>228</v>
      </c>
      <c r="G32" s="5">
        <v>2915</v>
      </c>
    </row>
    <row r="33" spans="1:7">
      <c r="A33" s="5" t="s">
        <v>17</v>
      </c>
      <c r="B33" s="10">
        <v>496.08333333333331</v>
      </c>
      <c r="C33" s="10">
        <v>223.29166666666666</v>
      </c>
      <c r="D33" s="10">
        <v>1131.3333333333333</v>
      </c>
      <c r="E33" s="10">
        <v>770.29166666666663</v>
      </c>
      <c r="F33" s="10">
        <v>224.41666666666666</v>
      </c>
      <c r="G33" s="10">
        <v>2845.4166666666665</v>
      </c>
    </row>
  </sheetData>
  <pageMargins left="0.7" right="0.7" top="0.75" bottom="0.75" header="0.3" footer="0.3"/>
  <pageSetup scale="9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topLeftCell="A55" workbookViewId="0"/>
  </sheetViews>
  <sheetFormatPr defaultRowHeight="15"/>
  <cols>
    <col min="1" max="1" width="31.42578125" customWidth="1"/>
  </cols>
  <sheetData>
    <row r="1" spans="1:8">
      <c r="A1" t="s">
        <v>452</v>
      </c>
    </row>
    <row r="2" spans="1:8">
      <c r="A2" s="61" t="s">
        <v>19</v>
      </c>
      <c r="B2" s="61" t="s">
        <v>20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  <c r="H2" s="61" t="s">
        <v>9</v>
      </c>
    </row>
    <row r="3" spans="1:8">
      <c r="A3" s="62" t="s">
        <v>23</v>
      </c>
      <c r="B3" s="62" t="s">
        <v>24</v>
      </c>
      <c r="C3" s="63"/>
      <c r="D3" s="63"/>
      <c r="E3" s="64">
        <v>2</v>
      </c>
      <c r="F3" s="64">
        <v>2</v>
      </c>
      <c r="G3" s="63"/>
      <c r="H3" s="64">
        <v>4</v>
      </c>
    </row>
    <row r="4" spans="1:8">
      <c r="A4" s="62" t="s">
        <v>25</v>
      </c>
      <c r="B4" s="62" t="s">
        <v>26</v>
      </c>
      <c r="C4" s="63"/>
      <c r="D4" s="64">
        <v>5</v>
      </c>
      <c r="E4" s="63"/>
      <c r="F4" s="64">
        <v>23</v>
      </c>
      <c r="G4" s="64">
        <v>2</v>
      </c>
      <c r="H4" s="64">
        <v>30</v>
      </c>
    </row>
    <row r="5" spans="1:8">
      <c r="A5" s="62" t="s">
        <v>28</v>
      </c>
      <c r="B5" s="62" t="s">
        <v>26</v>
      </c>
      <c r="C5" s="64">
        <v>35</v>
      </c>
      <c r="D5" s="63"/>
      <c r="E5" s="63"/>
      <c r="F5" s="64">
        <v>15</v>
      </c>
      <c r="G5" s="64">
        <v>2</v>
      </c>
      <c r="H5" s="64">
        <v>52</v>
      </c>
    </row>
    <row r="6" spans="1:8">
      <c r="A6" s="62" t="s">
        <v>29</v>
      </c>
      <c r="B6" s="62" t="s">
        <v>26</v>
      </c>
      <c r="C6" s="63"/>
      <c r="D6" s="63"/>
      <c r="E6" s="63"/>
      <c r="F6" s="64">
        <v>4</v>
      </c>
      <c r="G6" s="63"/>
      <c r="H6" s="64">
        <v>4</v>
      </c>
    </row>
    <row r="7" spans="1:8">
      <c r="A7" s="62" t="s">
        <v>30</v>
      </c>
      <c r="B7" s="62" t="s">
        <v>31</v>
      </c>
      <c r="C7" s="63"/>
      <c r="D7" s="63"/>
      <c r="E7" s="63"/>
      <c r="F7" s="64">
        <v>6</v>
      </c>
      <c r="G7" s="63"/>
      <c r="H7" s="64">
        <v>6</v>
      </c>
    </row>
    <row r="8" spans="1:8">
      <c r="A8" s="62" t="s">
        <v>32</v>
      </c>
      <c r="B8" s="62" t="s">
        <v>24</v>
      </c>
      <c r="C8" s="64">
        <v>1</v>
      </c>
      <c r="D8" s="64">
        <v>2</v>
      </c>
      <c r="E8" s="64">
        <v>18</v>
      </c>
      <c r="F8" s="64">
        <v>5</v>
      </c>
      <c r="G8" s="64">
        <v>1</v>
      </c>
      <c r="H8" s="64">
        <v>27</v>
      </c>
    </row>
    <row r="9" spans="1:8">
      <c r="A9" s="62" t="s">
        <v>33</v>
      </c>
      <c r="B9" s="62" t="s">
        <v>26</v>
      </c>
      <c r="C9" s="64">
        <v>2</v>
      </c>
      <c r="D9" s="63"/>
      <c r="E9" s="63"/>
      <c r="F9" s="64">
        <v>3</v>
      </c>
      <c r="G9" s="63"/>
      <c r="H9" s="64">
        <v>5</v>
      </c>
    </row>
    <row r="10" spans="1:8" ht="30">
      <c r="A10" s="62" t="s">
        <v>34</v>
      </c>
      <c r="B10" s="62" t="s">
        <v>26</v>
      </c>
      <c r="C10" s="63"/>
      <c r="D10" s="63"/>
      <c r="E10" s="63"/>
      <c r="F10" s="64">
        <v>3</v>
      </c>
      <c r="G10" s="63"/>
      <c r="H10" s="64">
        <v>3</v>
      </c>
    </row>
    <row r="11" spans="1:8">
      <c r="A11" s="62" t="s">
        <v>35</v>
      </c>
      <c r="B11" s="62" t="s">
        <v>26</v>
      </c>
      <c r="C11" s="63"/>
      <c r="D11" s="63"/>
      <c r="E11" s="63"/>
      <c r="F11" s="64">
        <v>1</v>
      </c>
      <c r="G11" s="63"/>
      <c r="H11" s="64">
        <v>1</v>
      </c>
    </row>
    <row r="12" spans="1:8">
      <c r="A12" s="62" t="s">
        <v>36</v>
      </c>
      <c r="B12" s="62" t="s">
        <v>24</v>
      </c>
      <c r="C12" s="63"/>
      <c r="D12" s="63"/>
      <c r="E12" s="64">
        <v>15</v>
      </c>
      <c r="F12" s="64">
        <v>8</v>
      </c>
      <c r="G12" s="64">
        <v>9</v>
      </c>
      <c r="H12" s="64">
        <v>32</v>
      </c>
    </row>
    <row r="13" spans="1:8">
      <c r="A13" s="62" t="s">
        <v>37</v>
      </c>
      <c r="B13" s="62" t="s">
        <v>26</v>
      </c>
      <c r="C13" s="63"/>
      <c r="D13" s="63"/>
      <c r="E13" s="63"/>
      <c r="F13" s="64">
        <v>8</v>
      </c>
      <c r="G13" s="63"/>
      <c r="H13" s="64">
        <v>8</v>
      </c>
    </row>
    <row r="14" spans="1:8" ht="30">
      <c r="A14" s="62" t="s">
        <v>39</v>
      </c>
      <c r="B14" s="62" t="s">
        <v>26</v>
      </c>
      <c r="C14" s="63"/>
      <c r="D14" s="64">
        <v>1</v>
      </c>
      <c r="E14" s="63"/>
      <c r="F14" s="64">
        <v>25</v>
      </c>
      <c r="G14" s="64">
        <v>4</v>
      </c>
      <c r="H14" s="64">
        <v>30</v>
      </c>
    </row>
    <row r="15" spans="1:8">
      <c r="A15" s="62" t="s">
        <v>40</v>
      </c>
      <c r="B15" s="62" t="s">
        <v>31</v>
      </c>
      <c r="C15" s="63"/>
      <c r="D15" s="64">
        <v>3</v>
      </c>
      <c r="E15" s="63"/>
      <c r="F15" s="64">
        <v>7</v>
      </c>
      <c r="G15" s="63"/>
      <c r="H15" s="64">
        <v>10</v>
      </c>
    </row>
    <row r="16" spans="1:8" ht="30">
      <c r="A16" s="62" t="s">
        <v>46</v>
      </c>
      <c r="B16" s="62" t="s">
        <v>47</v>
      </c>
      <c r="C16" s="63"/>
      <c r="D16" s="63"/>
      <c r="E16" s="64">
        <v>7</v>
      </c>
      <c r="F16" s="64">
        <v>3</v>
      </c>
      <c r="G16" s="64">
        <v>1</v>
      </c>
      <c r="H16" s="64">
        <v>11</v>
      </c>
    </row>
    <row r="17" spans="1:8">
      <c r="A17" s="62" t="s">
        <v>450</v>
      </c>
      <c r="B17" s="62" t="s">
        <v>24</v>
      </c>
      <c r="C17" s="63"/>
      <c r="D17" s="64">
        <v>1</v>
      </c>
      <c r="E17" s="63"/>
      <c r="F17" s="64">
        <v>6</v>
      </c>
      <c r="G17" s="63"/>
      <c r="H17" s="64">
        <v>7</v>
      </c>
    </row>
    <row r="18" spans="1:8">
      <c r="A18" s="62" t="s">
        <v>49</v>
      </c>
      <c r="B18" s="62" t="s">
        <v>26</v>
      </c>
      <c r="C18" s="63"/>
      <c r="D18" s="63"/>
      <c r="E18" s="63"/>
      <c r="F18" s="64">
        <v>8</v>
      </c>
      <c r="G18" s="63"/>
      <c r="H18" s="64">
        <v>8</v>
      </c>
    </row>
    <row r="19" spans="1:8">
      <c r="A19" s="62" t="s">
        <v>50</v>
      </c>
      <c r="B19" s="62" t="s">
        <v>47</v>
      </c>
      <c r="C19" s="63"/>
      <c r="D19" s="64">
        <v>2</v>
      </c>
      <c r="E19" s="64">
        <v>25</v>
      </c>
      <c r="F19" s="64">
        <v>23</v>
      </c>
      <c r="G19" s="64">
        <v>4</v>
      </c>
      <c r="H19" s="64">
        <v>54</v>
      </c>
    </row>
    <row r="20" spans="1:8">
      <c r="A20" s="62" t="s">
        <v>51</v>
      </c>
      <c r="B20" s="62" t="s">
        <v>24</v>
      </c>
      <c r="C20" s="63"/>
      <c r="D20" s="64">
        <v>2</v>
      </c>
      <c r="E20" s="64">
        <v>3</v>
      </c>
      <c r="F20" s="64">
        <v>3</v>
      </c>
      <c r="G20" s="63"/>
      <c r="H20" s="64">
        <v>8</v>
      </c>
    </row>
    <row r="21" spans="1:8">
      <c r="A21" s="62" t="s">
        <v>52</v>
      </c>
      <c r="B21" s="62" t="s">
        <v>47</v>
      </c>
      <c r="C21" s="63"/>
      <c r="D21" s="63"/>
      <c r="E21" s="64">
        <v>16</v>
      </c>
      <c r="F21" s="64">
        <v>3</v>
      </c>
      <c r="G21" s="63"/>
      <c r="H21" s="64">
        <v>19</v>
      </c>
    </row>
    <row r="22" spans="1:8">
      <c r="A22" s="62" t="s">
        <v>53</v>
      </c>
      <c r="B22" s="62" t="s">
        <v>24</v>
      </c>
      <c r="C22" s="63"/>
      <c r="D22" s="64">
        <v>1</v>
      </c>
      <c r="E22" s="63"/>
      <c r="F22" s="63"/>
      <c r="G22" s="63"/>
      <c r="H22" s="64">
        <v>1</v>
      </c>
    </row>
    <row r="23" spans="1:8">
      <c r="A23" s="62" t="s">
        <v>54</v>
      </c>
      <c r="B23" s="62" t="s">
        <v>26</v>
      </c>
      <c r="C23" s="63"/>
      <c r="D23" s="64">
        <v>9</v>
      </c>
      <c r="E23" s="63"/>
      <c r="F23" s="63"/>
      <c r="G23" s="63"/>
      <c r="H23" s="64">
        <v>9</v>
      </c>
    </row>
    <row r="24" spans="1:8">
      <c r="A24" s="62" t="s">
        <v>55</v>
      </c>
      <c r="B24" s="62" t="s">
        <v>26</v>
      </c>
      <c r="C24" s="63"/>
      <c r="D24" s="63"/>
      <c r="E24" s="63"/>
      <c r="F24" s="64">
        <v>4</v>
      </c>
      <c r="G24" s="63"/>
      <c r="H24" s="64">
        <v>4</v>
      </c>
    </row>
    <row r="25" spans="1:8">
      <c r="A25" s="62" t="s">
        <v>56</v>
      </c>
      <c r="B25" s="62" t="s">
        <v>26</v>
      </c>
      <c r="C25" s="64">
        <v>7</v>
      </c>
      <c r="D25" s="63"/>
      <c r="E25" s="63"/>
      <c r="F25" s="64">
        <v>10</v>
      </c>
      <c r="G25" s="63"/>
      <c r="H25" s="64">
        <v>17</v>
      </c>
    </row>
    <row r="26" spans="1:8">
      <c r="A26" s="62" t="s">
        <v>60</v>
      </c>
      <c r="B26" s="62" t="s">
        <v>47</v>
      </c>
      <c r="C26" s="64">
        <v>36</v>
      </c>
      <c r="D26" s="64">
        <v>7</v>
      </c>
      <c r="E26" s="64">
        <v>8</v>
      </c>
      <c r="F26" s="64">
        <v>6</v>
      </c>
      <c r="G26" s="64">
        <v>3</v>
      </c>
      <c r="H26" s="64">
        <v>60</v>
      </c>
    </row>
    <row r="27" spans="1:8">
      <c r="A27" s="62" t="s">
        <v>62</v>
      </c>
      <c r="B27" s="62" t="s">
        <v>31</v>
      </c>
      <c r="C27" s="63"/>
      <c r="D27" s="63"/>
      <c r="E27" s="63"/>
      <c r="F27" s="64">
        <v>13</v>
      </c>
      <c r="G27" s="63"/>
      <c r="H27" s="64">
        <v>13</v>
      </c>
    </row>
    <row r="28" spans="1:8">
      <c r="A28" s="62" t="s">
        <v>451</v>
      </c>
      <c r="B28" s="62" t="s">
        <v>65</v>
      </c>
      <c r="C28" s="63"/>
      <c r="D28" s="63"/>
      <c r="E28" s="63"/>
      <c r="F28" s="63"/>
      <c r="G28" s="64">
        <v>1</v>
      </c>
      <c r="H28" s="64">
        <v>1</v>
      </c>
    </row>
    <row r="29" spans="1:8">
      <c r="A29" s="62" t="s">
        <v>9</v>
      </c>
      <c r="B29" s="5"/>
      <c r="C29" s="5">
        <f t="shared" ref="C29:H29" si="0">SUM(C3:C28)</f>
        <v>81</v>
      </c>
      <c r="D29" s="5">
        <f t="shared" si="0"/>
        <v>33</v>
      </c>
      <c r="E29" s="5">
        <f t="shared" si="0"/>
        <v>94</v>
      </c>
      <c r="F29" s="5">
        <f t="shared" si="0"/>
        <v>189</v>
      </c>
      <c r="G29" s="5">
        <f t="shared" si="0"/>
        <v>27</v>
      </c>
      <c r="H29" s="5">
        <f t="shared" si="0"/>
        <v>424</v>
      </c>
    </row>
    <row r="31" spans="1:8">
      <c r="A31" s="65" t="s">
        <v>453</v>
      </c>
    </row>
    <row r="32" spans="1:8">
      <c r="A32" s="68" t="s">
        <v>19</v>
      </c>
      <c r="B32" s="68" t="s">
        <v>20</v>
      </c>
      <c r="C32" s="68" t="s">
        <v>1</v>
      </c>
      <c r="D32" s="68" t="s">
        <v>2</v>
      </c>
      <c r="E32" s="68" t="s">
        <v>3</v>
      </c>
      <c r="F32" s="68" t="s">
        <v>4</v>
      </c>
      <c r="G32" s="68" t="s">
        <v>5</v>
      </c>
      <c r="H32" s="68" t="s">
        <v>9</v>
      </c>
    </row>
    <row r="33" spans="1:8">
      <c r="A33" s="62" t="s">
        <v>23</v>
      </c>
      <c r="B33" s="62" t="s">
        <v>24</v>
      </c>
      <c r="C33" s="63"/>
      <c r="D33" s="63"/>
      <c r="E33" s="64">
        <v>2</v>
      </c>
      <c r="F33" s="64">
        <v>4</v>
      </c>
      <c r="G33" s="63"/>
      <c r="H33" s="64">
        <v>6</v>
      </c>
    </row>
    <row r="34" spans="1:8">
      <c r="A34" s="62" t="s">
        <v>25</v>
      </c>
      <c r="B34" s="62" t="s">
        <v>26</v>
      </c>
      <c r="C34" s="63"/>
      <c r="D34" s="64">
        <v>7</v>
      </c>
      <c r="E34" s="63"/>
      <c r="F34" s="64">
        <v>32</v>
      </c>
      <c r="G34" s="64">
        <v>10</v>
      </c>
      <c r="H34" s="64">
        <v>49</v>
      </c>
    </row>
    <row r="35" spans="1:8">
      <c r="A35" s="62" t="s">
        <v>28</v>
      </c>
      <c r="B35" s="62" t="s">
        <v>26</v>
      </c>
      <c r="C35" s="64">
        <v>53</v>
      </c>
      <c r="D35" s="63"/>
      <c r="E35" s="63"/>
      <c r="F35" s="64">
        <v>33</v>
      </c>
      <c r="G35" s="64">
        <v>2</v>
      </c>
      <c r="H35" s="64">
        <v>88</v>
      </c>
    </row>
    <row r="36" spans="1:8">
      <c r="A36" s="62" t="s">
        <v>29</v>
      </c>
      <c r="B36" s="62" t="s">
        <v>26</v>
      </c>
      <c r="C36" s="63"/>
      <c r="D36" s="63"/>
      <c r="E36" s="63"/>
      <c r="F36" s="64">
        <v>6</v>
      </c>
      <c r="G36" s="63"/>
      <c r="H36" s="64">
        <v>6</v>
      </c>
    </row>
    <row r="37" spans="1:8">
      <c r="A37" s="62" t="s">
        <v>30</v>
      </c>
      <c r="B37" s="62" t="s">
        <v>31</v>
      </c>
      <c r="C37" s="63"/>
      <c r="D37" s="63"/>
      <c r="E37" s="63"/>
      <c r="F37" s="64">
        <v>6</v>
      </c>
      <c r="G37" s="63"/>
      <c r="H37" s="64">
        <v>6</v>
      </c>
    </row>
    <row r="38" spans="1:8">
      <c r="A38" s="62" t="s">
        <v>32</v>
      </c>
      <c r="B38" s="62" t="s">
        <v>24</v>
      </c>
      <c r="C38" s="64">
        <v>3</v>
      </c>
      <c r="D38" s="64">
        <v>2</v>
      </c>
      <c r="E38" s="64">
        <v>25</v>
      </c>
      <c r="F38" s="64">
        <v>10</v>
      </c>
      <c r="G38" s="64">
        <v>4</v>
      </c>
      <c r="H38" s="64">
        <v>44</v>
      </c>
    </row>
    <row r="39" spans="1:8">
      <c r="A39" s="62" t="s">
        <v>33</v>
      </c>
      <c r="B39" s="62" t="s">
        <v>26</v>
      </c>
      <c r="C39" s="64">
        <v>2</v>
      </c>
      <c r="D39" s="63"/>
      <c r="E39" s="63"/>
      <c r="F39" s="64">
        <v>3</v>
      </c>
      <c r="G39" s="63"/>
      <c r="H39" s="64">
        <v>5</v>
      </c>
    </row>
    <row r="40" spans="1:8" ht="30">
      <c r="A40" s="62" t="s">
        <v>34</v>
      </c>
      <c r="B40" s="62" t="s">
        <v>26</v>
      </c>
      <c r="C40" s="63"/>
      <c r="D40" s="63"/>
      <c r="E40" s="63"/>
      <c r="F40" s="64">
        <v>6</v>
      </c>
      <c r="G40" s="63"/>
      <c r="H40" s="64">
        <v>6</v>
      </c>
    </row>
    <row r="41" spans="1:8">
      <c r="A41" s="62" t="s">
        <v>35</v>
      </c>
      <c r="B41" s="62" t="s">
        <v>26</v>
      </c>
      <c r="C41" s="63"/>
      <c r="D41" s="64">
        <v>2</v>
      </c>
      <c r="E41" s="63"/>
      <c r="F41" s="64">
        <v>2</v>
      </c>
      <c r="G41" s="63"/>
      <c r="H41" s="64">
        <v>4</v>
      </c>
    </row>
    <row r="42" spans="1:8">
      <c r="A42" s="62" t="s">
        <v>36</v>
      </c>
      <c r="B42" s="62" t="s">
        <v>24</v>
      </c>
      <c r="C42" s="63"/>
      <c r="D42" s="63"/>
      <c r="E42" s="64">
        <v>21</v>
      </c>
      <c r="F42" s="64">
        <v>12</v>
      </c>
      <c r="G42" s="64">
        <v>13</v>
      </c>
      <c r="H42" s="64">
        <v>46</v>
      </c>
    </row>
    <row r="43" spans="1:8">
      <c r="A43" s="62" t="s">
        <v>37</v>
      </c>
      <c r="B43" s="62" t="s">
        <v>26</v>
      </c>
      <c r="C43" s="63"/>
      <c r="D43" s="63"/>
      <c r="E43" s="63"/>
      <c r="F43" s="64">
        <v>10</v>
      </c>
      <c r="G43" s="63"/>
      <c r="H43" s="64">
        <v>10</v>
      </c>
    </row>
    <row r="44" spans="1:8" ht="30">
      <c r="A44" s="62" t="s">
        <v>39</v>
      </c>
      <c r="B44" s="62" t="s">
        <v>26</v>
      </c>
      <c r="C44" s="63"/>
      <c r="D44" s="64">
        <v>2</v>
      </c>
      <c r="E44" s="63"/>
      <c r="F44" s="64">
        <v>36</v>
      </c>
      <c r="G44" s="64">
        <v>5</v>
      </c>
      <c r="H44" s="64">
        <v>43</v>
      </c>
    </row>
    <row r="45" spans="1:8">
      <c r="A45" s="62" t="s">
        <v>40</v>
      </c>
      <c r="B45" s="62" t="s">
        <v>31</v>
      </c>
      <c r="C45" s="63"/>
      <c r="D45" s="64">
        <v>5</v>
      </c>
      <c r="E45" s="63"/>
      <c r="F45" s="64">
        <v>9</v>
      </c>
      <c r="G45" s="63"/>
      <c r="H45" s="64">
        <v>14</v>
      </c>
    </row>
    <row r="46" spans="1:8">
      <c r="A46" s="62" t="s">
        <v>45</v>
      </c>
      <c r="B46" s="62" t="s">
        <v>26</v>
      </c>
      <c r="C46" s="63"/>
      <c r="D46" s="63"/>
      <c r="E46" s="63"/>
      <c r="F46" s="63"/>
      <c r="G46" s="64">
        <v>1</v>
      </c>
      <c r="H46" s="64">
        <v>1</v>
      </c>
    </row>
    <row r="47" spans="1:8" ht="30">
      <c r="A47" s="62" t="s">
        <v>46</v>
      </c>
      <c r="B47" s="62" t="s">
        <v>47</v>
      </c>
      <c r="C47" s="63"/>
      <c r="D47" s="63"/>
      <c r="E47" s="64">
        <v>12</v>
      </c>
      <c r="F47" s="64">
        <v>5</v>
      </c>
      <c r="G47" s="64">
        <v>1</v>
      </c>
      <c r="H47" s="64">
        <v>18</v>
      </c>
    </row>
    <row r="48" spans="1:8">
      <c r="A48" s="62" t="s">
        <v>450</v>
      </c>
      <c r="B48" s="62" t="s">
        <v>24</v>
      </c>
      <c r="C48" s="63"/>
      <c r="D48" s="64">
        <v>1</v>
      </c>
      <c r="E48" s="64">
        <v>1</v>
      </c>
      <c r="F48" s="64">
        <v>10</v>
      </c>
      <c r="G48" s="64">
        <v>1</v>
      </c>
      <c r="H48" s="64">
        <v>13</v>
      </c>
    </row>
    <row r="49" spans="1:8">
      <c r="A49" s="62" t="s">
        <v>49</v>
      </c>
      <c r="B49" s="62" t="s">
        <v>26</v>
      </c>
      <c r="C49" s="63"/>
      <c r="D49" s="63"/>
      <c r="E49" s="63"/>
      <c r="F49" s="64">
        <v>13</v>
      </c>
      <c r="G49" s="63"/>
      <c r="H49" s="64">
        <v>13</v>
      </c>
    </row>
    <row r="50" spans="1:8">
      <c r="A50" s="62" t="s">
        <v>50</v>
      </c>
      <c r="B50" s="62" t="s">
        <v>47</v>
      </c>
      <c r="C50" s="63"/>
      <c r="D50" s="64">
        <v>2</v>
      </c>
      <c r="E50" s="64">
        <v>33</v>
      </c>
      <c r="F50" s="64">
        <v>38</v>
      </c>
      <c r="G50" s="64">
        <v>9</v>
      </c>
      <c r="H50" s="64">
        <v>82</v>
      </c>
    </row>
    <row r="51" spans="1:8">
      <c r="A51" s="62" t="s">
        <v>51</v>
      </c>
      <c r="B51" s="62" t="s">
        <v>24</v>
      </c>
      <c r="C51" s="63"/>
      <c r="D51" s="64">
        <v>3</v>
      </c>
      <c r="E51" s="64">
        <v>6</v>
      </c>
      <c r="F51" s="64">
        <v>5</v>
      </c>
      <c r="G51" s="63"/>
      <c r="H51" s="64">
        <v>14</v>
      </c>
    </row>
    <row r="52" spans="1:8">
      <c r="A52" s="62" t="s">
        <v>52</v>
      </c>
      <c r="B52" s="62" t="s">
        <v>47</v>
      </c>
      <c r="C52" s="63"/>
      <c r="D52" s="64">
        <v>1</v>
      </c>
      <c r="E52" s="64">
        <v>20</v>
      </c>
      <c r="F52" s="64">
        <v>6</v>
      </c>
      <c r="G52" s="63"/>
      <c r="H52" s="64">
        <v>27</v>
      </c>
    </row>
    <row r="53" spans="1:8">
      <c r="A53" s="62" t="s">
        <v>53</v>
      </c>
      <c r="B53" s="62" t="s">
        <v>24</v>
      </c>
      <c r="C53" s="63"/>
      <c r="D53" s="64">
        <v>1</v>
      </c>
      <c r="E53" s="63"/>
      <c r="F53" s="63"/>
      <c r="G53" s="63"/>
      <c r="H53" s="64">
        <v>1</v>
      </c>
    </row>
    <row r="54" spans="1:8">
      <c r="A54" s="62" t="s">
        <v>54</v>
      </c>
      <c r="B54" s="62" t="s">
        <v>24</v>
      </c>
      <c r="C54" s="63"/>
      <c r="D54" s="63"/>
      <c r="E54" s="64">
        <v>2</v>
      </c>
      <c r="F54" s="63"/>
      <c r="G54" s="63"/>
      <c r="H54" s="64">
        <v>2</v>
      </c>
    </row>
    <row r="55" spans="1:8">
      <c r="A55" s="62" t="s">
        <v>54</v>
      </c>
      <c r="B55" s="62" t="s">
        <v>26</v>
      </c>
      <c r="C55" s="63"/>
      <c r="D55" s="64">
        <v>15</v>
      </c>
      <c r="E55" s="63"/>
      <c r="F55" s="63"/>
      <c r="G55" s="63"/>
      <c r="H55" s="64">
        <v>15</v>
      </c>
    </row>
    <row r="56" spans="1:8">
      <c r="A56" s="62" t="s">
        <v>55</v>
      </c>
      <c r="B56" s="62" t="s">
        <v>26</v>
      </c>
      <c r="C56" s="63"/>
      <c r="D56" s="63"/>
      <c r="E56" s="63"/>
      <c r="F56" s="64">
        <v>6</v>
      </c>
      <c r="G56" s="63"/>
      <c r="H56" s="64">
        <v>6</v>
      </c>
    </row>
    <row r="57" spans="1:8">
      <c r="A57" s="62" t="s">
        <v>56</v>
      </c>
      <c r="B57" s="62" t="s">
        <v>26</v>
      </c>
      <c r="C57" s="64">
        <v>11</v>
      </c>
      <c r="D57" s="63"/>
      <c r="E57" s="63"/>
      <c r="F57" s="64">
        <v>16</v>
      </c>
      <c r="G57" s="64">
        <v>1</v>
      </c>
      <c r="H57" s="64">
        <v>28</v>
      </c>
    </row>
    <row r="58" spans="1:8">
      <c r="A58" s="62" t="s">
        <v>60</v>
      </c>
      <c r="B58" s="62" t="s">
        <v>47</v>
      </c>
      <c r="C58" s="64">
        <v>56</v>
      </c>
      <c r="D58" s="64">
        <v>10</v>
      </c>
      <c r="E58" s="64">
        <v>8</v>
      </c>
      <c r="F58" s="64">
        <v>11</v>
      </c>
      <c r="G58" s="64">
        <v>3</v>
      </c>
      <c r="H58" s="64">
        <v>88</v>
      </c>
    </row>
    <row r="59" spans="1:8">
      <c r="A59" s="62" t="s">
        <v>62</v>
      </c>
      <c r="B59" s="62" t="s">
        <v>31</v>
      </c>
      <c r="C59" s="63"/>
      <c r="D59" s="63"/>
      <c r="E59" s="63"/>
      <c r="F59" s="64">
        <v>13</v>
      </c>
      <c r="G59" s="63"/>
      <c r="H59" s="64">
        <v>13</v>
      </c>
    </row>
    <row r="60" spans="1:8">
      <c r="A60" s="62" t="s">
        <v>63</v>
      </c>
      <c r="B60" s="62" t="s">
        <v>26</v>
      </c>
      <c r="C60" s="63"/>
      <c r="D60" s="63"/>
      <c r="E60" s="63"/>
      <c r="F60" s="63"/>
      <c r="G60" s="64">
        <v>1</v>
      </c>
      <c r="H60" s="64">
        <v>1</v>
      </c>
    </row>
    <row r="61" spans="1:8">
      <c r="A61" s="62" t="s">
        <v>451</v>
      </c>
      <c r="B61" s="62" t="s">
        <v>65</v>
      </c>
      <c r="C61" s="63"/>
      <c r="D61" s="63"/>
      <c r="E61" s="64">
        <v>1</v>
      </c>
      <c r="F61" s="63"/>
      <c r="G61" s="64">
        <v>2</v>
      </c>
      <c r="H61" s="64">
        <v>3</v>
      </c>
    </row>
    <row r="62" spans="1:8">
      <c r="A62" s="62" t="s">
        <v>9</v>
      </c>
      <c r="B62" s="5"/>
      <c r="C62" s="5">
        <f t="shared" ref="C62:H62" si="1">SUM(C33:C61)</f>
        <v>125</v>
      </c>
      <c r="D62" s="5">
        <f t="shared" si="1"/>
        <v>51</v>
      </c>
      <c r="E62" s="5">
        <f t="shared" si="1"/>
        <v>131</v>
      </c>
      <c r="F62" s="5">
        <f t="shared" si="1"/>
        <v>292</v>
      </c>
      <c r="G62" s="5">
        <f t="shared" si="1"/>
        <v>53</v>
      </c>
      <c r="H62" s="5">
        <f t="shared" si="1"/>
        <v>652</v>
      </c>
    </row>
    <row r="65" spans="1:7">
      <c r="A65" s="61" t="s">
        <v>454</v>
      </c>
      <c r="B65" s="61" t="s">
        <v>1</v>
      </c>
      <c r="C65" s="61" t="s">
        <v>2</v>
      </c>
      <c r="D65" s="61" t="s">
        <v>3</v>
      </c>
      <c r="E65" s="61" t="s">
        <v>4</v>
      </c>
      <c r="F65" s="61" t="s">
        <v>5</v>
      </c>
      <c r="G65" s="61" t="s">
        <v>9</v>
      </c>
    </row>
    <row r="66" spans="1:7">
      <c r="A66" s="5" t="s">
        <v>455</v>
      </c>
      <c r="B66" s="5">
        <f t="shared" ref="B66:G66" si="2">C62</f>
        <v>125</v>
      </c>
      <c r="C66" s="5">
        <f t="shared" si="2"/>
        <v>51</v>
      </c>
      <c r="D66" s="5">
        <f t="shared" si="2"/>
        <v>131</v>
      </c>
      <c r="E66" s="5">
        <f t="shared" si="2"/>
        <v>292</v>
      </c>
      <c r="F66" s="5">
        <f t="shared" si="2"/>
        <v>53</v>
      </c>
      <c r="G66" s="5">
        <f t="shared" si="2"/>
        <v>652</v>
      </c>
    </row>
    <row r="67" spans="1:7">
      <c r="A67" s="5" t="s">
        <v>456</v>
      </c>
      <c r="B67" s="5">
        <f t="shared" ref="B67:G67" si="3">C29</f>
        <v>81</v>
      </c>
      <c r="C67" s="5">
        <f t="shared" si="3"/>
        <v>33</v>
      </c>
      <c r="D67" s="5">
        <f t="shared" si="3"/>
        <v>94</v>
      </c>
      <c r="E67" s="5">
        <f t="shared" si="3"/>
        <v>189</v>
      </c>
      <c r="F67" s="5">
        <f t="shared" si="3"/>
        <v>27</v>
      </c>
      <c r="G67" s="5">
        <f t="shared" si="3"/>
        <v>424</v>
      </c>
    </row>
    <row r="68" spans="1:7">
      <c r="A68" s="5" t="s">
        <v>11</v>
      </c>
      <c r="B68" s="6">
        <f t="shared" ref="B68:G68" si="4">B67/B66</f>
        <v>0.64800000000000002</v>
      </c>
      <c r="C68" s="6">
        <f t="shared" si="4"/>
        <v>0.6470588235294118</v>
      </c>
      <c r="D68" s="6">
        <f t="shared" si="4"/>
        <v>0.71755725190839692</v>
      </c>
      <c r="E68" s="6">
        <f t="shared" si="4"/>
        <v>0.64726027397260277</v>
      </c>
      <c r="F68" s="6">
        <f t="shared" si="4"/>
        <v>0.50943396226415094</v>
      </c>
      <c r="G68" s="6">
        <f t="shared" si="4"/>
        <v>0.65030674846625769</v>
      </c>
    </row>
    <row r="70" spans="1:7">
      <c r="A70" s="61" t="s">
        <v>454</v>
      </c>
      <c r="B70" s="61" t="s">
        <v>1</v>
      </c>
      <c r="C70" s="61" t="s">
        <v>2</v>
      </c>
      <c r="D70" s="61" t="s">
        <v>3</v>
      </c>
      <c r="E70" s="61" t="s">
        <v>4</v>
      </c>
      <c r="F70" s="61" t="s">
        <v>5</v>
      </c>
      <c r="G70" s="61" t="s">
        <v>9</v>
      </c>
    </row>
    <row r="71" spans="1:7">
      <c r="A71" s="6" t="str">
        <f>A68</f>
        <v>Percent</v>
      </c>
      <c r="B71" s="6">
        <f t="shared" ref="B71:G71" si="5">B68</f>
        <v>0.64800000000000002</v>
      </c>
      <c r="C71" s="6">
        <f t="shared" si="5"/>
        <v>0.6470588235294118</v>
      </c>
      <c r="D71" s="6">
        <f t="shared" si="5"/>
        <v>0.71755725190839692</v>
      </c>
      <c r="E71" s="6">
        <f t="shared" si="5"/>
        <v>0.64726027397260277</v>
      </c>
      <c r="F71" s="6">
        <f t="shared" si="5"/>
        <v>0.50943396226415094</v>
      </c>
      <c r="G71" s="6">
        <f t="shared" si="5"/>
        <v>0.65030674846625769</v>
      </c>
    </row>
  </sheetData>
  <pageMargins left="0.7" right="0.7" top="0.75" bottom="0.75" header="0.3" footer="0.3"/>
  <pageSetup scale="94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27"/>
  <sheetViews>
    <sheetView workbookViewId="0">
      <selection activeCell="O7" sqref="O7"/>
    </sheetView>
  </sheetViews>
  <sheetFormatPr defaultRowHeight="15"/>
  <cols>
    <col min="1" max="1" width="38.140625" customWidth="1"/>
    <col min="10" max="10" width="33.85546875" customWidth="1"/>
  </cols>
  <sheetData>
    <row r="1" spans="1:16">
      <c r="A1" t="s">
        <v>460</v>
      </c>
      <c r="J1" t="s">
        <v>459</v>
      </c>
    </row>
    <row r="2" spans="1:16">
      <c r="A2" s="61" t="s">
        <v>19</v>
      </c>
      <c r="B2" s="61" t="s">
        <v>20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  <c r="H2" s="61" t="s">
        <v>9</v>
      </c>
      <c r="J2" s="61" t="s">
        <v>19</v>
      </c>
      <c r="K2" s="61" t="s">
        <v>1</v>
      </c>
      <c r="L2" s="61" t="s">
        <v>2</v>
      </c>
      <c r="M2" s="61" t="s">
        <v>3</v>
      </c>
      <c r="N2" s="61" t="s">
        <v>4</v>
      </c>
      <c r="O2" s="61" t="s">
        <v>5</v>
      </c>
      <c r="P2" s="61" t="s">
        <v>9</v>
      </c>
    </row>
    <row r="3" spans="1:16">
      <c r="A3" s="62" t="s">
        <v>46</v>
      </c>
      <c r="B3" s="62" t="s">
        <v>47</v>
      </c>
      <c r="C3" s="67">
        <f t="shared" ref="C3:H3" si="0">IF(C46=0,"",L46/C46)</f>
        <v>0</v>
      </c>
      <c r="D3" s="67">
        <f t="shared" si="0"/>
        <v>1</v>
      </c>
      <c r="E3" s="67">
        <f t="shared" si="0"/>
        <v>0.93406593406593408</v>
      </c>
      <c r="F3" s="67">
        <f t="shared" si="0"/>
        <v>0.38461538461538464</v>
      </c>
      <c r="G3" s="67">
        <f t="shared" si="0"/>
        <v>0.77777777777777779</v>
      </c>
      <c r="H3" s="67">
        <f t="shared" si="0"/>
        <v>0.85344827586206895</v>
      </c>
      <c r="J3" s="5" t="s">
        <v>461</v>
      </c>
      <c r="K3" s="6">
        <f t="shared" ref="K3:P3" si="1">C43</f>
        <v>0.72413793103448276</v>
      </c>
      <c r="L3" s="6">
        <f t="shared" si="1"/>
        <v>0.46743295019157088</v>
      </c>
      <c r="M3" s="6">
        <f t="shared" si="1"/>
        <v>0.85202205882352944</v>
      </c>
      <c r="N3" s="6">
        <f t="shared" si="1"/>
        <v>0.54082840236686391</v>
      </c>
      <c r="O3" s="6">
        <f t="shared" si="1"/>
        <v>0.70175438596491224</v>
      </c>
      <c r="P3" s="6">
        <f t="shared" si="1"/>
        <v>0.6939965694682676</v>
      </c>
    </row>
    <row r="4" spans="1:16">
      <c r="A4" s="62" t="s">
        <v>50</v>
      </c>
      <c r="B4" s="62" t="s">
        <v>47</v>
      </c>
      <c r="C4" s="67" t="str">
        <f t="shared" ref="C4:C43" si="2">IF(C47=0,"",L47/C47)</f>
        <v/>
      </c>
      <c r="D4" s="67">
        <f t="shared" ref="D4:D43" si="3">IF(D47=0,"",M47/D47)</f>
        <v>0.59740259740259738</v>
      </c>
      <c r="E4" s="67">
        <f t="shared" ref="E4:E43" si="4">IF(E47=0,"",N47/E47)</f>
        <v>0.88888888888888884</v>
      </c>
      <c r="F4" s="67">
        <f t="shared" ref="F4:F43" si="5">IF(F47=0,"",O47/F47)</f>
        <v>0.50666666666666671</v>
      </c>
      <c r="G4" s="67">
        <f t="shared" ref="G4:G43" si="6">IF(G47=0,"",P47/G47)</f>
        <v>0.88095238095238093</v>
      </c>
      <c r="H4" s="67">
        <f t="shared" ref="H4:H43" si="7">IF(H47=0,"",Q47/H47)</f>
        <v>0.75456919060052219</v>
      </c>
    </row>
    <row r="5" spans="1:16">
      <c r="A5" s="62" t="s">
        <v>52</v>
      </c>
      <c r="B5" s="62" t="s">
        <v>47</v>
      </c>
      <c r="C5" s="67" t="str">
        <f t="shared" si="2"/>
        <v/>
      </c>
      <c r="D5" s="67">
        <f t="shared" si="3"/>
        <v>1</v>
      </c>
      <c r="E5" s="67">
        <f t="shared" si="4"/>
        <v>0.91428571428571426</v>
      </c>
      <c r="F5" s="67">
        <f t="shared" si="5"/>
        <v>0.54545454545454541</v>
      </c>
      <c r="G5" s="67">
        <f t="shared" si="6"/>
        <v>1</v>
      </c>
      <c r="H5" s="67">
        <f t="shared" si="7"/>
        <v>0.82857142857142863</v>
      </c>
    </row>
    <row r="6" spans="1:16">
      <c r="A6" s="62" t="s">
        <v>58</v>
      </c>
      <c r="B6" s="62" t="s">
        <v>47</v>
      </c>
      <c r="C6" s="67" t="str">
        <f t="shared" si="2"/>
        <v/>
      </c>
      <c r="D6" s="67" t="str">
        <f t="shared" si="3"/>
        <v/>
      </c>
      <c r="E6" s="67" t="str">
        <f t="shared" si="4"/>
        <v/>
      </c>
      <c r="F6" s="67" t="str">
        <f t="shared" si="5"/>
        <v/>
      </c>
      <c r="G6" s="67">
        <f t="shared" si="6"/>
        <v>1</v>
      </c>
      <c r="H6" s="67">
        <f t="shared" si="7"/>
        <v>1</v>
      </c>
    </row>
    <row r="7" spans="1:16">
      <c r="A7" s="62" t="s">
        <v>60</v>
      </c>
      <c r="B7" s="62" t="s">
        <v>47</v>
      </c>
      <c r="C7" s="67">
        <f t="shared" si="2"/>
        <v>0.84978540772532185</v>
      </c>
      <c r="D7" s="67">
        <f t="shared" si="3"/>
        <v>0.43902439024390244</v>
      </c>
      <c r="E7" s="67">
        <f t="shared" si="4"/>
        <v>0.87022900763358779</v>
      </c>
      <c r="F7" s="67">
        <f t="shared" si="5"/>
        <v>0.625</v>
      </c>
      <c r="G7" s="67">
        <f t="shared" si="6"/>
        <v>0.87878787878787878</v>
      </c>
      <c r="H7" s="67">
        <f t="shared" si="7"/>
        <v>0.80334728033472802</v>
      </c>
    </row>
    <row r="8" spans="1:16">
      <c r="A8" s="62" t="s">
        <v>30</v>
      </c>
      <c r="B8" s="62" t="s">
        <v>31</v>
      </c>
      <c r="C8" s="67" t="str">
        <f t="shared" si="2"/>
        <v/>
      </c>
      <c r="D8" s="67" t="str">
        <f t="shared" si="3"/>
        <v/>
      </c>
      <c r="E8" s="67" t="str">
        <f t="shared" si="4"/>
        <v/>
      </c>
      <c r="F8" s="67">
        <f t="shared" si="5"/>
        <v>0.7142857142857143</v>
      </c>
      <c r="G8" s="67" t="str">
        <f t="shared" si="6"/>
        <v/>
      </c>
      <c r="H8" s="67">
        <f t="shared" si="7"/>
        <v>0.7142857142857143</v>
      </c>
    </row>
    <row r="9" spans="1:16">
      <c r="A9" s="62" t="s">
        <v>40</v>
      </c>
      <c r="B9" s="62" t="s">
        <v>31</v>
      </c>
      <c r="C9" s="67" t="str">
        <f t="shared" si="2"/>
        <v/>
      </c>
      <c r="D9" s="67">
        <f t="shared" si="3"/>
        <v>0.36842105263157893</v>
      </c>
      <c r="E9" s="67" t="str">
        <f t="shared" si="4"/>
        <v/>
      </c>
      <c r="F9" s="67">
        <f t="shared" si="5"/>
        <v>0.65573770491803274</v>
      </c>
      <c r="G9" s="67" t="str">
        <f t="shared" si="6"/>
        <v/>
      </c>
      <c r="H9" s="67">
        <f t="shared" si="7"/>
        <v>0.58750000000000002</v>
      </c>
    </row>
    <row r="10" spans="1:16">
      <c r="A10" s="62" t="s">
        <v>62</v>
      </c>
      <c r="B10" s="62" t="s">
        <v>31</v>
      </c>
      <c r="C10" s="67" t="str">
        <f t="shared" si="2"/>
        <v/>
      </c>
      <c r="D10" s="67">
        <f t="shared" si="3"/>
        <v>0</v>
      </c>
      <c r="E10" s="67" t="str">
        <f t="shared" si="4"/>
        <v/>
      </c>
      <c r="F10" s="67">
        <f t="shared" si="5"/>
        <v>0.51666666666666672</v>
      </c>
      <c r="G10" s="67" t="str">
        <f t="shared" si="6"/>
        <v/>
      </c>
      <c r="H10" s="67">
        <f t="shared" si="7"/>
        <v>0.50819672131147542</v>
      </c>
    </row>
    <row r="11" spans="1:16">
      <c r="A11" s="62" t="s">
        <v>23</v>
      </c>
      <c r="B11" s="62" t="s">
        <v>24</v>
      </c>
      <c r="C11" s="67" t="str">
        <f t="shared" si="2"/>
        <v/>
      </c>
      <c r="D11" s="67" t="str">
        <f t="shared" si="3"/>
        <v/>
      </c>
      <c r="E11" s="67">
        <f t="shared" si="4"/>
        <v>0.88888888888888884</v>
      </c>
      <c r="F11" s="67">
        <f t="shared" si="5"/>
        <v>0.35</v>
      </c>
      <c r="G11" s="67">
        <f t="shared" si="6"/>
        <v>1</v>
      </c>
      <c r="H11" s="67">
        <f t="shared" si="7"/>
        <v>0.68</v>
      </c>
    </row>
    <row r="12" spans="1:16">
      <c r="A12" s="62" t="s">
        <v>27</v>
      </c>
      <c r="B12" s="62" t="s">
        <v>24</v>
      </c>
      <c r="C12" s="67" t="str">
        <f t="shared" si="2"/>
        <v/>
      </c>
      <c r="D12" s="67">
        <f t="shared" si="3"/>
        <v>1</v>
      </c>
      <c r="E12" s="67" t="str">
        <f t="shared" si="4"/>
        <v/>
      </c>
      <c r="F12" s="67" t="str">
        <f t="shared" si="5"/>
        <v/>
      </c>
      <c r="G12" s="67" t="str">
        <f t="shared" si="6"/>
        <v/>
      </c>
      <c r="H12" s="67">
        <f t="shared" si="7"/>
        <v>1</v>
      </c>
    </row>
    <row r="13" spans="1:16">
      <c r="A13" s="62" t="s">
        <v>32</v>
      </c>
      <c r="B13" s="62" t="s">
        <v>24</v>
      </c>
      <c r="C13" s="67">
        <f t="shared" si="2"/>
        <v>0.78260869565217395</v>
      </c>
      <c r="D13" s="67">
        <f t="shared" si="3"/>
        <v>0.5</v>
      </c>
      <c r="E13" s="67">
        <f t="shared" si="4"/>
        <v>0.86363636363636365</v>
      </c>
      <c r="F13" s="67">
        <f t="shared" si="5"/>
        <v>0.5</v>
      </c>
      <c r="G13" s="67">
        <f t="shared" si="6"/>
        <v>0.65</v>
      </c>
      <c r="H13" s="67">
        <f t="shared" si="7"/>
        <v>0.75531914893617025</v>
      </c>
    </row>
    <row r="14" spans="1:16">
      <c r="A14" s="62" t="s">
        <v>36</v>
      </c>
      <c r="B14" s="62" t="s">
        <v>24</v>
      </c>
      <c r="C14" s="67" t="str">
        <f t="shared" si="2"/>
        <v/>
      </c>
      <c r="D14" s="67">
        <f t="shared" si="3"/>
        <v>0</v>
      </c>
      <c r="E14" s="67">
        <f t="shared" si="4"/>
        <v>0.75167785234899331</v>
      </c>
      <c r="F14" s="67">
        <f t="shared" si="5"/>
        <v>0.65</v>
      </c>
      <c r="G14" s="67">
        <f t="shared" si="6"/>
        <v>0.625</v>
      </c>
      <c r="H14" s="67">
        <f t="shared" si="7"/>
        <v>0.7142857142857143</v>
      </c>
    </row>
    <row r="15" spans="1:16">
      <c r="A15" s="62" t="s">
        <v>38</v>
      </c>
      <c r="B15" s="62" t="s">
        <v>24</v>
      </c>
      <c r="C15" s="67" t="str">
        <f t="shared" si="2"/>
        <v/>
      </c>
      <c r="D15" s="67" t="str">
        <f t="shared" si="3"/>
        <v/>
      </c>
      <c r="E15" s="67">
        <f t="shared" si="4"/>
        <v>0</v>
      </c>
      <c r="F15" s="67">
        <f t="shared" si="5"/>
        <v>0</v>
      </c>
      <c r="G15" s="67">
        <f t="shared" si="6"/>
        <v>1</v>
      </c>
      <c r="H15" s="67">
        <f t="shared" si="7"/>
        <v>0.25</v>
      </c>
    </row>
    <row r="16" spans="1:16">
      <c r="A16" s="62" t="s">
        <v>48</v>
      </c>
      <c r="B16" s="62" t="s">
        <v>24</v>
      </c>
      <c r="C16" s="67" t="str">
        <f t="shared" si="2"/>
        <v/>
      </c>
      <c r="D16" s="67">
        <f t="shared" si="3"/>
        <v>1</v>
      </c>
      <c r="E16" s="67">
        <f t="shared" si="4"/>
        <v>0.875</v>
      </c>
      <c r="F16" s="67">
        <f t="shared" si="5"/>
        <v>0.67796610169491522</v>
      </c>
      <c r="G16" s="67">
        <f t="shared" si="6"/>
        <v>0.5</v>
      </c>
      <c r="H16" s="67">
        <f t="shared" si="7"/>
        <v>0.7</v>
      </c>
    </row>
    <row r="17" spans="1:8">
      <c r="A17" s="62" t="s">
        <v>51</v>
      </c>
      <c r="B17" s="62" t="s">
        <v>24</v>
      </c>
      <c r="C17" s="67" t="str">
        <f t="shared" si="2"/>
        <v/>
      </c>
      <c r="D17" s="67">
        <f t="shared" si="3"/>
        <v>0.42857142857142855</v>
      </c>
      <c r="E17" s="67">
        <f t="shared" si="4"/>
        <v>0.90697674418604646</v>
      </c>
      <c r="F17" s="67">
        <f t="shared" si="5"/>
        <v>0.16666666666666666</v>
      </c>
      <c r="G17" s="67">
        <f t="shared" si="6"/>
        <v>1</v>
      </c>
      <c r="H17" s="67">
        <f t="shared" si="7"/>
        <v>0.77192982456140347</v>
      </c>
    </row>
    <row r="18" spans="1:8">
      <c r="A18" s="62" t="s">
        <v>53</v>
      </c>
      <c r="B18" s="62" t="s">
        <v>24</v>
      </c>
      <c r="C18" s="67" t="str">
        <f t="shared" si="2"/>
        <v/>
      </c>
      <c r="D18" s="67">
        <f t="shared" si="3"/>
        <v>0.5714285714285714</v>
      </c>
      <c r="E18" s="67">
        <f t="shared" si="4"/>
        <v>1</v>
      </c>
      <c r="F18" s="67">
        <f t="shared" si="5"/>
        <v>1</v>
      </c>
      <c r="G18" s="67">
        <f t="shared" si="6"/>
        <v>1</v>
      </c>
      <c r="H18" s="67">
        <f t="shared" si="7"/>
        <v>0.8571428571428571</v>
      </c>
    </row>
    <row r="19" spans="1:8">
      <c r="A19" s="62" t="s">
        <v>54</v>
      </c>
      <c r="B19" s="62" t="s">
        <v>24</v>
      </c>
      <c r="C19" s="67" t="str">
        <f t="shared" si="2"/>
        <v/>
      </c>
      <c r="D19" s="67">
        <f t="shared" si="3"/>
        <v>1</v>
      </c>
      <c r="E19" s="67">
        <f t="shared" si="4"/>
        <v>0.94444444444444442</v>
      </c>
      <c r="F19" s="67">
        <f t="shared" si="5"/>
        <v>1</v>
      </c>
      <c r="G19" s="67" t="str">
        <f t="shared" si="6"/>
        <v/>
      </c>
      <c r="H19" s="67">
        <f t="shared" si="7"/>
        <v>0.95238095238095233</v>
      </c>
    </row>
    <row r="20" spans="1:8">
      <c r="A20" s="62" t="s">
        <v>59</v>
      </c>
      <c r="B20" s="62" t="s">
        <v>24</v>
      </c>
      <c r="C20" s="67">
        <f t="shared" si="2"/>
        <v>0.34375</v>
      </c>
      <c r="D20" s="67">
        <f t="shared" si="3"/>
        <v>0</v>
      </c>
      <c r="E20" s="67" t="str">
        <f t="shared" si="4"/>
        <v/>
      </c>
      <c r="F20" s="67" t="str">
        <f t="shared" si="5"/>
        <v/>
      </c>
      <c r="G20" s="67">
        <f t="shared" si="6"/>
        <v>0</v>
      </c>
      <c r="H20" s="67">
        <f t="shared" si="7"/>
        <v>0.27500000000000002</v>
      </c>
    </row>
    <row r="21" spans="1:8">
      <c r="A21" s="62" t="s">
        <v>41</v>
      </c>
      <c r="B21" s="62" t="s">
        <v>42</v>
      </c>
      <c r="C21" s="67" t="str">
        <f t="shared" si="2"/>
        <v/>
      </c>
      <c r="D21" s="67" t="str">
        <f t="shared" si="3"/>
        <v/>
      </c>
      <c r="E21" s="67">
        <f t="shared" si="4"/>
        <v>0.72916666666666663</v>
      </c>
      <c r="F21" s="67" t="str">
        <f t="shared" si="5"/>
        <v/>
      </c>
      <c r="G21" s="67">
        <f t="shared" si="6"/>
        <v>0</v>
      </c>
      <c r="H21" s="67">
        <f t="shared" si="7"/>
        <v>0.7142857142857143</v>
      </c>
    </row>
    <row r="22" spans="1:8">
      <c r="A22" s="62" t="s">
        <v>25</v>
      </c>
      <c r="B22" s="62" t="s">
        <v>26</v>
      </c>
      <c r="C22" s="67" t="str">
        <f t="shared" si="2"/>
        <v/>
      </c>
      <c r="D22" s="67">
        <f t="shared" si="3"/>
        <v>0.36363636363636365</v>
      </c>
      <c r="E22" s="67" t="str">
        <f t="shared" si="4"/>
        <v/>
      </c>
      <c r="F22" s="67">
        <f t="shared" si="5"/>
        <v>0.52380952380952384</v>
      </c>
      <c r="G22" s="67">
        <f t="shared" si="6"/>
        <v>0.2857142857142857</v>
      </c>
      <c r="H22" s="67">
        <f t="shared" si="7"/>
        <v>0.48507462686567165</v>
      </c>
    </row>
    <row r="23" spans="1:8">
      <c r="A23" s="62" t="s">
        <v>27</v>
      </c>
      <c r="B23" s="62" t="s">
        <v>26</v>
      </c>
      <c r="C23" s="67" t="str">
        <f t="shared" si="2"/>
        <v/>
      </c>
      <c r="D23" s="67">
        <f t="shared" si="3"/>
        <v>0.4375</v>
      </c>
      <c r="E23" s="67">
        <f t="shared" si="4"/>
        <v>0</v>
      </c>
      <c r="F23" s="67" t="str">
        <f t="shared" si="5"/>
        <v/>
      </c>
      <c r="G23" s="67" t="str">
        <f t="shared" si="6"/>
        <v/>
      </c>
      <c r="H23" s="67">
        <f t="shared" si="7"/>
        <v>0.42424242424242425</v>
      </c>
    </row>
    <row r="24" spans="1:8">
      <c r="A24" s="62" t="s">
        <v>28</v>
      </c>
      <c r="B24" s="62" t="s">
        <v>26</v>
      </c>
      <c r="C24" s="67">
        <f t="shared" si="2"/>
        <v>0.6470588235294118</v>
      </c>
      <c r="D24" s="67" t="str">
        <f t="shared" si="3"/>
        <v/>
      </c>
      <c r="E24" s="67" t="str">
        <f t="shared" si="4"/>
        <v/>
      </c>
      <c r="F24" s="67">
        <f t="shared" si="5"/>
        <v>0.48101265822784811</v>
      </c>
      <c r="G24" s="67">
        <f t="shared" si="6"/>
        <v>0.84615384615384615</v>
      </c>
      <c r="H24" s="67">
        <f t="shared" si="7"/>
        <v>0.60087719298245612</v>
      </c>
    </row>
    <row r="25" spans="1:8">
      <c r="A25" s="62" t="s">
        <v>29</v>
      </c>
      <c r="B25" s="62" t="s">
        <v>26</v>
      </c>
      <c r="C25" s="67" t="str">
        <f t="shared" si="2"/>
        <v/>
      </c>
      <c r="D25" s="67" t="str">
        <f t="shared" si="3"/>
        <v/>
      </c>
      <c r="E25" s="67" t="str">
        <f t="shared" si="4"/>
        <v/>
      </c>
      <c r="F25" s="67">
        <f t="shared" si="5"/>
        <v>0.375</v>
      </c>
      <c r="G25" s="67" t="str">
        <f t="shared" si="6"/>
        <v/>
      </c>
      <c r="H25" s="67">
        <f t="shared" si="7"/>
        <v>0.375</v>
      </c>
    </row>
    <row r="26" spans="1:8">
      <c r="A26" s="62" t="s">
        <v>33</v>
      </c>
      <c r="B26" s="62" t="s">
        <v>26</v>
      </c>
      <c r="C26" s="67" t="str">
        <f t="shared" si="2"/>
        <v/>
      </c>
      <c r="D26" s="67" t="str">
        <f t="shared" si="3"/>
        <v/>
      </c>
      <c r="E26" s="67" t="str">
        <f t="shared" si="4"/>
        <v/>
      </c>
      <c r="F26" s="67">
        <f t="shared" si="5"/>
        <v>0.75</v>
      </c>
      <c r="G26" s="67" t="str">
        <f t="shared" si="6"/>
        <v/>
      </c>
      <c r="H26" s="67">
        <f t="shared" si="7"/>
        <v>0.75</v>
      </c>
    </row>
    <row r="27" spans="1:8" ht="30">
      <c r="A27" s="62" t="s">
        <v>34</v>
      </c>
      <c r="B27" s="62" t="s">
        <v>26</v>
      </c>
      <c r="C27" s="67" t="str">
        <f t="shared" si="2"/>
        <v/>
      </c>
      <c r="D27" s="67" t="str">
        <f t="shared" si="3"/>
        <v/>
      </c>
      <c r="E27" s="67" t="str">
        <f t="shared" si="4"/>
        <v/>
      </c>
      <c r="F27" s="67">
        <f t="shared" si="5"/>
        <v>0.66666666666666663</v>
      </c>
      <c r="G27" s="67" t="str">
        <f t="shared" si="6"/>
        <v/>
      </c>
      <c r="H27" s="67">
        <f t="shared" si="7"/>
        <v>0.66666666666666663</v>
      </c>
    </row>
    <row r="28" spans="1:8">
      <c r="A28" s="62" t="s">
        <v>35</v>
      </c>
      <c r="B28" s="62" t="s">
        <v>26</v>
      </c>
      <c r="C28" s="67" t="str">
        <f t="shared" si="2"/>
        <v/>
      </c>
      <c r="D28" s="67">
        <f t="shared" si="3"/>
        <v>0</v>
      </c>
      <c r="E28" s="67" t="str">
        <f t="shared" si="4"/>
        <v/>
      </c>
      <c r="F28" s="67">
        <f t="shared" si="5"/>
        <v>0.42857142857142855</v>
      </c>
      <c r="G28" s="67" t="str">
        <f t="shared" si="6"/>
        <v/>
      </c>
      <c r="H28" s="67">
        <f t="shared" si="7"/>
        <v>0.3</v>
      </c>
    </row>
    <row r="29" spans="1:8">
      <c r="A29" s="62" t="s">
        <v>37</v>
      </c>
      <c r="B29" s="62" t="s">
        <v>26</v>
      </c>
      <c r="C29" s="67" t="str">
        <f t="shared" si="2"/>
        <v/>
      </c>
      <c r="D29" s="67" t="str">
        <f t="shared" si="3"/>
        <v/>
      </c>
      <c r="E29" s="67" t="str">
        <f t="shared" si="4"/>
        <v/>
      </c>
      <c r="F29" s="67">
        <f t="shared" si="5"/>
        <v>0.5357142857142857</v>
      </c>
      <c r="G29" s="67" t="str">
        <f t="shared" si="6"/>
        <v/>
      </c>
      <c r="H29" s="67">
        <f t="shared" si="7"/>
        <v>0.5357142857142857</v>
      </c>
    </row>
    <row r="30" spans="1:8">
      <c r="A30" s="62" t="s">
        <v>39</v>
      </c>
      <c r="B30" s="62" t="s">
        <v>26</v>
      </c>
      <c r="C30" s="67" t="str">
        <f t="shared" si="2"/>
        <v/>
      </c>
      <c r="D30" s="67">
        <f t="shared" si="3"/>
        <v>0.31818181818181818</v>
      </c>
      <c r="E30" s="67" t="str">
        <f t="shared" si="4"/>
        <v/>
      </c>
      <c r="F30" s="67">
        <f t="shared" si="5"/>
        <v>0.45161290322580644</v>
      </c>
      <c r="G30" s="67">
        <f t="shared" si="6"/>
        <v>0.8</v>
      </c>
      <c r="H30" s="67">
        <f t="shared" si="7"/>
        <v>0.51754385964912286</v>
      </c>
    </row>
    <row r="31" spans="1:8">
      <c r="A31" s="62" t="s">
        <v>44</v>
      </c>
      <c r="B31" s="62" t="s">
        <v>26</v>
      </c>
      <c r="C31" s="67">
        <f t="shared" si="2"/>
        <v>0</v>
      </c>
      <c r="D31" s="67" t="str">
        <f t="shared" si="3"/>
        <v/>
      </c>
      <c r="E31" s="67" t="str">
        <f t="shared" si="4"/>
        <v/>
      </c>
      <c r="F31" s="67" t="str">
        <f t="shared" si="5"/>
        <v/>
      </c>
      <c r="G31" s="67">
        <f t="shared" si="6"/>
        <v>0</v>
      </c>
      <c r="H31" s="67">
        <f t="shared" si="7"/>
        <v>0</v>
      </c>
    </row>
    <row r="32" spans="1:8">
      <c r="A32" s="62" t="s">
        <v>45</v>
      </c>
      <c r="B32" s="62" t="s">
        <v>26</v>
      </c>
      <c r="C32" s="67" t="str">
        <f t="shared" si="2"/>
        <v/>
      </c>
      <c r="D32" s="67" t="str">
        <f t="shared" si="3"/>
        <v/>
      </c>
      <c r="E32" s="67" t="str">
        <f t="shared" si="4"/>
        <v/>
      </c>
      <c r="F32" s="67" t="str">
        <f t="shared" si="5"/>
        <v/>
      </c>
      <c r="G32" s="67">
        <f t="shared" si="6"/>
        <v>0.45454545454545453</v>
      </c>
      <c r="H32" s="67">
        <f t="shared" si="7"/>
        <v>0.45454545454545453</v>
      </c>
    </row>
    <row r="33" spans="1:17">
      <c r="A33" s="62" t="s">
        <v>49</v>
      </c>
      <c r="B33" s="62" t="s">
        <v>26</v>
      </c>
      <c r="C33" s="67" t="str">
        <f t="shared" si="2"/>
        <v/>
      </c>
      <c r="D33" s="67">
        <f t="shared" si="3"/>
        <v>0</v>
      </c>
      <c r="E33" s="67" t="str">
        <f t="shared" si="4"/>
        <v/>
      </c>
      <c r="F33" s="67">
        <f t="shared" si="5"/>
        <v>0.625</v>
      </c>
      <c r="G33" s="67" t="str">
        <f t="shared" si="6"/>
        <v/>
      </c>
      <c r="H33" s="67">
        <f t="shared" si="7"/>
        <v>0.55555555555555558</v>
      </c>
    </row>
    <row r="34" spans="1:17">
      <c r="A34" s="62" t="s">
        <v>55</v>
      </c>
      <c r="B34" s="62" t="s">
        <v>26</v>
      </c>
      <c r="C34" s="67" t="str">
        <f t="shared" si="2"/>
        <v/>
      </c>
      <c r="D34" s="67" t="str">
        <f t="shared" si="3"/>
        <v/>
      </c>
      <c r="E34" s="67" t="str">
        <f t="shared" si="4"/>
        <v/>
      </c>
      <c r="F34" s="67">
        <f t="shared" si="5"/>
        <v>0.33333333333333331</v>
      </c>
      <c r="G34" s="67" t="str">
        <f t="shared" si="6"/>
        <v/>
      </c>
      <c r="H34" s="67">
        <f t="shared" si="7"/>
        <v>0.33333333333333331</v>
      </c>
    </row>
    <row r="35" spans="1:17">
      <c r="A35" s="62" t="s">
        <v>56</v>
      </c>
      <c r="B35" s="62" t="s">
        <v>26</v>
      </c>
      <c r="C35" s="67">
        <f t="shared" si="2"/>
        <v>0.7142857142857143</v>
      </c>
      <c r="D35" s="67" t="str">
        <f t="shared" si="3"/>
        <v/>
      </c>
      <c r="E35" s="67" t="str">
        <f t="shared" si="4"/>
        <v/>
      </c>
      <c r="F35" s="67">
        <f t="shared" si="5"/>
        <v>0.45454545454545453</v>
      </c>
      <c r="G35" s="67">
        <f t="shared" si="6"/>
        <v>0.66666666666666663</v>
      </c>
      <c r="H35" s="67">
        <f t="shared" si="7"/>
        <v>0.58208955223880599</v>
      </c>
    </row>
    <row r="36" spans="1:17">
      <c r="A36" s="62" t="s">
        <v>57</v>
      </c>
      <c r="B36" s="62" t="s">
        <v>26</v>
      </c>
      <c r="C36" s="67" t="str">
        <f t="shared" si="2"/>
        <v/>
      </c>
      <c r="D36" s="67" t="str">
        <f t="shared" si="3"/>
        <v/>
      </c>
      <c r="E36" s="67" t="str">
        <f t="shared" si="4"/>
        <v/>
      </c>
      <c r="F36" s="67">
        <f t="shared" si="5"/>
        <v>0</v>
      </c>
      <c r="G36" s="67" t="str">
        <f t="shared" si="6"/>
        <v/>
      </c>
      <c r="H36" s="67">
        <f t="shared" si="7"/>
        <v>0</v>
      </c>
    </row>
    <row r="37" spans="1:17">
      <c r="A37" s="62" t="s">
        <v>63</v>
      </c>
      <c r="B37" s="62" t="s">
        <v>26</v>
      </c>
      <c r="C37" s="67" t="str">
        <f t="shared" si="2"/>
        <v/>
      </c>
      <c r="D37" s="67" t="str">
        <f t="shared" si="3"/>
        <v/>
      </c>
      <c r="E37" s="67">
        <f t="shared" si="4"/>
        <v>0.79166666666666663</v>
      </c>
      <c r="F37" s="67" t="str">
        <f t="shared" si="5"/>
        <v/>
      </c>
      <c r="G37" s="67">
        <f t="shared" si="6"/>
        <v>0</v>
      </c>
      <c r="H37" s="67">
        <f t="shared" si="7"/>
        <v>0.59375</v>
      </c>
    </row>
    <row r="38" spans="1:17">
      <c r="A38" s="62" t="s">
        <v>21</v>
      </c>
      <c r="B38" s="62" t="s">
        <v>22</v>
      </c>
      <c r="C38" s="67" t="str">
        <f t="shared" si="2"/>
        <v/>
      </c>
      <c r="D38" s="67" t="str">
        <f t="shared" si="3"/>
        <v/>
      </c>
      <c r="E38" s="67">
        <f t="shared" si="4"/>
        <v>0.8</v>
      </c>
      <c r="F38" s="67" t="str">
        <f t="shared" si="5"/>
        <v/>
      </c>
      <c r="G38" s="67" t="str">
        <f t="shared" si="6"/>
        <v/>
      </c>
      <c r="H38" s="67">
        <f t="shared" si="7"/>
        <v>0.8</v>
      </c>
    </row>
    <row r="39" spans="1:17">
      <c r="A39" s="62" t="s">
        <v>43</v>
      </c>
      <c r="B39" s="62" t="s">
        <v>22</v>
      </c>
      <c r="C39" s="67" t="str">
        <f t="shared" si="2"/>
        <v/>
      </c>
      <c r="D39" s="67" t="str">
        <f t="shared" si="3"/>
        <v/>
      </c>
      <c r="E39" s="67">
        <f t="shared" si="4"/>
        <v>0.54545454545454541</v>
      </c>
      <c r="F39" s="67" t="str">
        <f t="shared" si="5"/>
        <v/>
      </c>
      <c r="G39" s="67" t="str">
        <f t="shared" si="6"/>
        <v/>
      </c>
      <c r="H39" s="67">
        <f t="shared" si="7"/>
        <v>0.54545454545454541</v>
      </c>
    </row>
    <row r="40" spans="1:17">
      <c r="A40" s="62" t="s">
        <v>54</v>
      </c>
      <c r="B40" s="62" t="s">
        <v>22</v>
      </c>
      <c r="C40" s="67" t="str">
        <f t="shared" si="2"/>
        <v/>
      </c>
      <c r="D40" s="67" t="str">
        <f t="shared" si="3"/>
        <v/>
      </c>
      <c r="E40" s="67">
        <f t="shared" si="4"/>
        <v>0.84615384615384615</v>
      </c>
      <c r="F40" s="67" t="str">
        <f t="shared" si="5"/>
        <v/>
      </c>
      <c r="G40" s="67" t="str">
        <f t="shared" si="6"/>
        <v/>
      </c>
      <c r="H40" s="67">
        <f t="shared" si="7"/>
        <v>0.84615384615384615</v>
      </c>
    </row>
    <row r="41" spans="1:17">
      <c r="A41" s="62" t="s">
        <v>61</v>
      </c>
      <c r="B41" s="62" t="s">
        <v>22</v>
      </c>
      <c r="C41" s="67">
        <f t="shared" si="2"/>
        <v>0.25</v>
      </c>
      <c r="D41" s="67" t="str">
        <f t="shared" si="3"/>
        <v/>
      </c>
      <c r="E41" s="67">
        <f t="shared" si="4"/>
        <v>0.80327868852459017</v>
      </c>
      <c r="F41" s="67" t="str">
        <f t="shared" si="5"/>
        <v/>
      </c>
      <c r="G41" s="67" t="str">
        <f t="shared" si="6"/>
        <v/>
      </c>
      <c r="H41" s="67">
        <f t="shared" si="7"/>
        <v>0.68831168831168832</v>
      </c>
    </row>
    <row r="42" spans="1:17">
      <c r="A42" s="62" t="s">
        <v>64</v>
      </c>
      <c r="B42" s="62" t="s">
        <v>65</v>
      </c>
      <c r="C42" s="67" t="str">
        <f t="shared" si="2"/>
        <v/>
      </c>
      <c r="D42" s="67" t="str">
        <f t="shared" si="3"/>
        <v/>
      </c>
      <c r="E42" s="67" t="str">
        <f t="shared" si="4"/>
        <v/>
      </c>
      <c r="F42" s="67" t="str">
        <f t="shared" si="5"/>
        <v/>
      </c>
      <c r="G42" s="67">
        <f t="shared" si="6"/>
        <v>0</v>
      </c>
      <c r="H42" s="67">
        <f t="shared" si="7"/>
        <v>0</v>
      </c>
    </row>
    <row r="43" spans="1:17">
      <c r="A43" s="62" t="s">
        <v>9</v>
      </c>
      <c r="B43" s="5"/>
      <c r="C43" s="67">
        <f t="shared" si="2"/>
        <v>0.72413793103448276</v>
      </c>
      <c r="D43" s="67">
        <f t="shared" si="3"/>
        <v>0.46743295019157088</v>
      </c>
      <c r="E43" s="67">
        <f t="shared" si="4"/>
        <v>0.85202205882352944</v>
      </c>
      <c r="F43" s="67">
        <f t="shared" si="5"/>
        <v>0.54082840236686391</v>
      </c>
      <c r="G43" s="67">
        <f t="shared" si="6"/>
        <v>0.70175438596491224</v>
      </c>
      <c r="H43" s="67">
        <f t="shared" si="7"/>
        <v>0.6939965694682676</v>
      </c>
    </row>
    <row r="44" spans="1:17">
      <c r="A44" t="s">
        <v>458</v>
      </c>
      <c r="J44" t="s">
        <v>457</v>
      </c>
    </row>
    <row r="45" spans="1:17">
      <c r="A45" s="61" t="s">
        <v>19</v>
      </c>
      <c r="B45" s="61" t="s">
        <v>20</v>
      </c>
      <c r="C45" s="61" t="s">
        <v>1</v>
      </c>
      <c r="D45" s="61" t="s">
        <v>2</v>
      </c>
      <c r="E45" s="61" t="s">
        <v>3</v>
      </c>
      <c r="F45" s="61" t="s">
        <v>4</v>
      </c>
      <c r="G45" s="61" t="s">
        <v>5</v>
      </c>
      <c r="H45" s="61" t="s">
        <v>9</v>
      </c>
      <c r="J45" s="61" t="s">
        <v>19</v>
      </c>
      <c r="K45" s="61" t="s">
        <v>20</v>
      </c>
      <c r="L45" s="61" t="s">
        <v>1</v>
      </c>
      <c r="M45" s="61" t="s">
        <v>2</v>
      </c>
      <c r="N45" s="61" t="s">
        <v>3</v>
      </c>
      <c r="O45" s="61" t="s">
        <v>4</v>
      </c>
      <c r="P45" s="61" t="s">
        <v>5</v>
      </c>
      <c r="Q45" s="61" t="s">
        <v>9</v>
      </c>
    </row>
    <row r="46" spans="1:17" ht="30">
      <c r="A46" s="62" t="s">
        <v>46</v>
      </c>
      <c r="B46" s="62" t="s">
        <v>47</v>
      </c>
      <c r="C46" s="64">
        <v>1</v>
      </c>
      <c r="D46" s="64">
        <v>2</v>
      </c>
      <c r="E46" s="64">
        <v>91</v>
      </c>
      <c r="F46" s="64">
        <v>13</v>
      </c>
      <c r="G46" s="64">
        <v>9</v>
      </c>
      <c r="H46" s="64">
        <v>116</v>
      </c>
      <c r="J46" s="62" t="s">
        <v>46</v>
      </c>
      <c r="K46" s="62" t="s">
        <v>47</v>
      </c>
      <c r="L46" s="63"/>
      <c r="M46" s="64">
        <v>2</v>
      </c>
      <c r="N46" s="64">
        <v>85</v>
      </c>
      <c r="O46" s="64">
        <v>5</v>
      </c>
      <c r="P46" s="64">
        <v>7</v>
      </c>
      <c r="Q46" s="64">
        <v>99</v>
      </c>
    </row>
    <row r="47" spans="1:17">
      <c r="A47" s="62" t="s">
        <v>50</v>
      </c>
      <c r="B47" s="62" t="s">
        <v>47</v>
      </c>
      <c r="C47" s="63"/>
      <c r="D47" s="64">
        <v>77</v>
      </c>
      <c r="E47" s="64">
        <v>189</v>
      </c>
      <c r="F47" s="64">
        <v>75</v>
      </c>
      <c r="G47" s="64">
        <v>42</v>
      </c>
      <c r="H47" s="64">
        <v>383</v>
      </c>
      <c r="J47" s="62" t="s">
        <v>50</v>
      </c>
      <c r="K47" s="62" t="s">
        <v>47</v>
      </c>
      <c r="L47" s="63"/>
      <c r="M47" s="64">
        <v>46</v>
      </c>
      <c r="N47" s="64">
        <v>168</v>
      </c>
      <c r="O47" s="64">
        <v>38</v>
      </c>
      <c r="P47" s="64">
        <v>37</v>
      </c>
      <c r="Q47" s="64">
        <v>289</v>
      </c>
    </row>
    <row r="48" spans="1:17">
      <c r="A48" s="62" t="s">
        <v>52</v>
      </c>
      <c r="B48" s="62" t="s">
        <v>47</v>
      </c>
      <c r="C48" s="63"/>
      <c r="D48" s="64">
        <v>1</v>
      </c>
      <c r="E48" s="64">
        <v>105</v>
      </c>
      <c r="F48" s="64">
        <v>33</v>
      </c>
      <c r="G48" s="64">
        <v>1</v>
      </c>
      <c r="H48" s="64">
        <v>140</v>
      </c>
      <c r="J48" s="62" t="s">
        <v>52</v>
      </c>
      <c r="K48" s="62" t="s">
        <v>47</v>
      </c>
      <c r="L48" s="63"/>
      <c r="M48" s="64">
        <v>1</v>
      </c>
      <c r="N48" s="64">
        <v>96</v>
      </c>
      <c r="O48" s="64">
        <v>18</v>
      </c>
      <c r="P48" s="64">
        <v>1</v>
      </c>
      <c r="Q48" s="64">
        <v>116</v>
      </c>
    </row>
    <row r="49" spans="1:17">
      <c r="A49" s="62" t="s">
        <v>58</v>
      </c>
      <c r="B49" s="62" t="s">
        <v>47</v>
      </c>
      <c r="C49" s="63"/>
      <c r="D49" s="63"/>
      <c r="E49" s="63"/>
      <c r="F49" s="63"/>
      <c r="G49" s="64">
        <v>1</v>
      </c>
      <c r="H49" s="64">
        <v>1</v>
      </c>
      <c r="J49" s="62" t="s">
        <v>58</v>
      </c>
      <c r="K49" s="62" t="s">
        <v>47</v>
      </c>
      <c r="L49" s="63"/>
      <c r="M49" s="63"/>
      <c r="N49" s="63"/>
      <c r="O49" s="63"/>
      <c r="P49" s="64">
        <v>1</v>
      </c>
      <c r="Q49" s="64">
        <v>1</v>
      </c>
    </row>
    <row r="50" spans="1:17">
      <c r="A50" s="62" t="s">
        <v>60</v>
      </c>
      <c r="B50" s="62" t="s">
        <v>47</v>
      </c>
      <c r="C50" s="64">
        <v>233</v>
      </c>
      <c r="D50" s="64">
        <v>41</v>
      </c>
      <c r="E50" s="64">
        <v>131</v>
      </c>
      <c r="F50" s="64">
        <v>40</v>
      </c>
      <c r="G50" s="64">
        <v>33</v>
      </c>
      <c r="H50" s="64">
        <v>478</v>
      </c>
      <c r="J50" s="62" t="s">
        <v>60</v>
      </c>
      <c r="K50" s="62" t="s">
        <v>47</v>
      </c>
      <c r="L50" s="64">
        <v>198</v>
      </c>
      <c r="M50" s="64">
        <v>18</v>
      </c>
      <c r="N50" s="64">
        <v>114</v>
      </c>
      <c r="O50" s="64">
        <v>25</v>
      </c>
      <c r="P50" s="64">
        <v>29</v>
      </c>
      <c r="Q50" s="64">
        <v>384</v>
      </c>
    </row>
    <row r="51" spans="1:17">
      <c r="A51" s="62" t="s">
        <v>30</v>
      </c>
      <c r="B51" s="62" t="s">
        <v>31</v>
      </c>
      <c r="C51" s="63"/>
      <c r="D51" s="63"/>
      <c r="E51" s="63"/>
      <c r="F51" s="64">
        <v>35</v>
      </c>
      <c r="G51" s="63"/>
      <c r="H51" s="64">
        <v>35</v>
      </c>
      <c r="J51" s="62" t="s">
        <v>30</v>
      </c>
      <c r="K51" s="62" t="s">
        <v>31</v>
      </c>
      <c r="L51" s="63"/>
      <c r="M51" s="63"/>
      <c r="N51" s="63"/>
      <c r="O51" s="64">
        <v>25</v>
      </c>
      <c r="P51" s="63"/>
      <c r="Q51" s="64">
        <v>25</v>
      </c>
    </row>
    <row r="52" spans="1:17">
      <c r="A52" s="62" t="s">
        <v>40</v>
      </c>
      <c r="B52" s="62" t="s">
        <v>31</v>
      </c>
      <c r="C52" s="63"/>
      <c r="D52" s="64">
        <v>19</v>
      </c>
      <c r="E52" s="63"/>
      <c r="F52" s="64">
        <v>61</v>
      </c>
      <c r="G52" s="63"/>
      <c r="H52" s="64">
        <v>80</v>
      </c>
      <c r="J52" s="62" t="s">
        <v>40</v>
      </c>
      <c r="K52" s="62" t="s">
        <v>31</v>
      </c>
      <c r="L52" s="63"/>
      <c r="M52" s="64">
        <v>7</v>
      </c>
      <c r="N52" s="63"/>
      <c r="O52" s="64">
        <v>40</v>
      </c>
      <c r="P52" s="63"/>
      <c r="Q52" s="64">
        <v>47</v>
      </c>
    </row>
    <row r="53" spans="1:17">
      <c r="A53" s="62" t="s">
        <v>62</v>
      </c>
      <c r="B53" s="62" t="s">
        <v>31</v>
      </c>
      <c r="C53" s="63"/>
      <c r="D53" s="64">
        <v>1</v>
      </c>
      <c r="E53" s="63"/>
      <c r="F53" s="64">
        <v>60</v>
      </c>
      <c r="G53" s="63"/>
      <c r="H53" s="64">
        <v>61</v>
      </c>
      <c r="J53" s="62" t="s">
        <v>62</v>
      </c>
      <c r="K53" s="62" t="s">
        <v>31</v>
      </c>
      <c r="L53" s="63"/>
      <c r="M53" s="63"/>
      <c r="N53" s="63"/>
      <c r="O53" s="64">
        <v>31</v>
      </c>
      <c r="P53" s="63"/>
      <c r="Q53" s="64">
        <v>31</v>
      </c>
    </row>
    <row r="54" spans="1:17">
      <c r="A54" s="62" t="s">
        <v>23</v>
      </c>
      <c r="B54" s="62" t="s">
        <v>24</v>
      </c>
      <c r="C54" s="63"/>
      <c r="D54" s="63"/>
      <c r="E54" s="64">
        <v>27</v>
      </c>
      <c r="F54" s="64">
        <v>20</v>
      </c>
      <c r="G54" s="64">
        <v>3</v>
      </c>
      <c r="H54" s="64">
        <v>50</v>
      </c>
      <c r="J54" s="62" t="s">
        <v>23</v>
      </c>
      <c r="K54" s="62" t="s">
        <v>24</v>
      </c>
      <c r="L54" s="63"/>
      <c r="M54" s="63"/>
      <c r="N54" s="64">
        <v>24</v>
      </c>
      <c r="O54" s="64">
        <v>7</v>
      </c>
      <c r="P54" s="64">
        <v>3</v>
      </c>
      <c r="Q54" s="64">
        <v>34</v>
      </c>
    </row>
    <row r="55" spans="1:17">
      <c r="A55" s="62" t="s">
        <v>27</v>
      </c>
      <c r="B55" s="62" t="s">
        <v>24</v>
      </c>
      <c r="C55" s="63"/>
      <c r="D55" s="64">
        <v>1</v>
      </c>
      <c r="E55" s="63"/>
      <c r="F55" s="63"/>
      <c r="G55" s="63"/>
      <c r="H55" s="64">
        <v>1</v>
      </c>
      <c r="J55" s="62" t="s">
        <v>27</v>
      </c>
      <c r="K55" s="62" t="s">
        <v>24</v>
      </c>
      <c r="L55" s="63"/>
      <c r="M55" s="64">
        <v>1</v>
      </c>
      <c r="N55" s="63"/>
      <c r="O55" s="63"/>
      <c r="P55" s="63"/>
      <c r="Q55" s="64">
        <v>1</v>
      </c>
    </row>
    <row r="56" spans="1:17">
      <c r="A56" s="62" t="s">
        <v>32</v>
      </c>
      <c r="B56" s="62" t="s">
        <v>24</v>
      </c>
      <c r="C56" s="64">
        <v>46</v>
      </c>
      <c r="D56" s="64">
        <v>18</v>
      </c>
      <c r="E56" s="64">
        <v>154</v>
      </c>
      <c r="F56" s="64">
        <v>44</v>
      </c>
      <c r="G56" s="64">
        <v>20</v>
      </c>
      <c r="H56" s="64">
        <v>282</v>
      </c>
      <c r="J56" s="62" t="s">
        <v>32</v>
      </c>
      <c r="K56" s="62" t="s">
        <v>24</v>
      </c>
      <c r="L56" s="64">
        <v>36</v>
      </c>
      <c r="M56" s="64">
        <v>9</v>
      </c>
      <c r="N56" s="64">
        <v>133</v>
      </c>
      <c r="O56" s="64">
        <v>22</v>
      </c>
      <c r="P56" s="64">
        <v>13</v>
      </c>
      <c r="Q56" s="64">
        <v>213</v>
      </c>
    </row>
    <row r="57" spans="1:17">
      <c r="A57" s="62" t="s">
        <v>36</v>
      </c>
      <c r="B57" s="62" t="s">
        <v>24</v>
      </c>
      <c r="C57" s="63"/>
      <c r="D57" s="64">
        <v>3</v>
      </c>
      <c r="E57" s="64">
        <v>149</v>
      </c>
      <c r="F57" s="64">
        <v>20</v>
      </c>
      <c r="G57" s="64">
        <v>24</v>
      </c>
      <c r="H57" s="64">
        <v>196</v>
      </c>
      <c r="J57" s="62" t="s">
        <v>36</v>
      </c>
      <c r="K57" s="62" t="s">
        <v>24</v>
      </c>
      <c r="L57" s="63"/>
      <c r="M57" s="63"/>
      <c r="N57" s="64">
        <v>112</v>
      </c>
      <c r="O57" s="64">
        <v>13</v>
      </c>
      <c r="P57" s="64">
        <v>15</v>
      </c>
      <c r="Q57" s="64">
        <v>140</v>
      </c>
    </row>
    <row r="58" spans="1:17">
      <c r="A58" s="62" t="s">
        <v>38</v>
      </c>
      <c r="B58" s="62" t="s">
        <v>24</v>
      </c>
      <c r="C58" s="63"/>
      <c r="D58" s="63"/>
      <c r="E58" s="64">
        <v>2</v>
      </c>
      <c r="F58" s="64">
        <v>1</v>
      </c>
      <c r="G58" s="64">
        <v>1</v>
      </c>
      <c r="H58" s="64">
        <v>4</v>
      </c>
      <c r="J58" s="62" t="s">
        <v>38</v>
      </c>
      <c r="K58" s="62" t="s">
        <v>24</v>
      </c>
      <c r="L58" s="63"/>
      <c r="M58" s="63"/>
      <c r="N58" s="63"/>
      <c r="O58" s="63"/>
      <c r="P58" s="64">
        <v>1</v>
      </c>
      <c r="Q58" s="64">
        <v>1</v>
      </c>
    </row>
    <row r="59" spans="1:17" ht="30">
      <c r="A59" s="62" t="s">
        <v>48</v>
      </c>
      <c r="B59" s="62" t="s">
        <v>24</v>
      </c>
      <c r="C59" s="63"/>
      <c r="D59" s="64">
        <v>1</v>
      </c>
      <c r="E59" s="64">
        <v>8</v>
      </c>
      <c r="F59" s="64">
        <v>59</v>
      </c>
      <c r="G59" s="64">
        <v>2</v>
      </c>
      <c r="H59" s="64">
        <v>70</v>
      </c>
      <c r="J59" s="62" t="s">
        <v>48</v>
      </c>
      <c r="K59" s="62" t="s">
        <v>24</v>
      </c>
      <c r="L59" s="63"/>
      <c r="M59" s="64">
        <v>1</v>
      </c>
      <c r="N59" s="64">
        <v>7</v>
      </c>
      <c r="O59" s="64">
        <v>40</v>
      </c>
      <c r="P59" s="64">
        <v>1</v>
      </c>
      <c r="Q59" s="64">
        <v>49</v>
      </c>
    </row>
    <row r="60" spans="1:17">
      <c r="A60" s="62" t="s">
        <v>51</v>
      </c>
      <c r="B60" s="62" t="s">
        <v>24</v>
      </c>
      <c r="C60" s="63"/>
      <c r="D60" s="64">
        <v>7</v>
      </c>
      <c r="E60" s="64">
        <v>43</v>
      </c>
      <c r="F60" s="64">
        <v>6</v>
      </c>
      <c r="G60" s="64">
        <v>1</v>
      </c>
      <c r="H60" s="64">
        <v>57</v>
      </c>
      <c r="J60" s="62" t="s">
        <v>51</v>
      </c>
      <c r="K60" s="62" t="s">
        <v>24</v>
      </c>
      <c r="L60" s="63"/>
      <c r="M60" s="64">
        <v>3</v>
      </c>
      <c r="N60" s="64">
        <v>39</v>
      </c>
      <c r="O60" s="64">
        <v>1</v>
      </c>
      <c r="P60" s="64">
        <v>1</v>
      </c>
      <c r="Q60" s="64">
        <v>44</v>
      </c>
    </row>
    <row r="61" spans="1:17">
      <c r="A61" s="62" t="s">
        <v>53</v>
      </c>
      <c r="B61" s="62" t="s">
        <v>24</v>
      </c>
      <c r="C61" s="63"/>
      <c r="D61" s="64">
        <v>7</v>
      </c>
      <c r="E61" s="64">
        <v>8</v>
      </c>
      <c r="F61" s="64">
        <v>1</v>
      </c>
      <c r="G61" s="64">
        <v>5</v>
      </c>
      <c r="H61" s="64">
        <v>21</v>
      </c>
      <c r="J61" s="62" t="s">
        <v>53</v>
      </c>
      <c r="K61" s="62" t="s">
        <v>24</v>
      </c>
      <c r="L61" s="63"/>
      <c r="M61" s="64">
        <v>4</v>
      </c>
      <c r="N61" s="64">
        <v>8</v>
      </c>
      <c r="O61" s="64">
        <v>1</v>
      </c>
      <c r="P61" s="64">
        <v>5</v>
      </c>
      <c r="Q61" s="64">
        <v>18</v>
      </c>
    </row>
    <row r="62" spans="1:17">
      <c r="A62" s="62" t="s">
        <v>54</v>
      </c>
      <c r="B62" s="62" t="s">
        <v>24</v>
      </c>
      <c r="C62" s="63"/>
      <c r="D62" s="64">
        <v>1</v>
      </c>
      <c r="E62" s="64">
        <v>18</v>
      </c>
      <c r="F62" s="64">
        <v>2</v>
      </c>
      <c r="G62" s="63"/>
      <c r="H62" s="64">
        <v>21</v>
      </c>
      <c r="J62" s="62" t="s">
        <v>54</v>
      </c>
      <c r="K62" s="62" t="s">
        <v>24</v>
      </c>
      <c r="L62" s="63"/>
      <c r="M62" s="64">
        <v>1</v>
      </c>
      <c r="N62" s="64">
        <v>17</v>
      </c>
      <c r="O62" s="64">
        <v>2</v>
      </c>
      <c r="P62" s="63"/>
      <c r="Q62" s="64">
        <v>20</v>
      </c>
    </row>
    <row r="63" spans="1:17">
      <c r="A63" s="62" t="s">
        <v>59</v>
      </c>
      <c r="B63" s="62" t="s">
        <v>24</v>
      </c>
      <c r="C63" s="64">
        <v>32</v>
      </c>
      <c r="D63" s="64">
        <v>2</v>
      </c>
      <c r="E63" s="63"/>
      <c r="F63" s="63"/>
      <c r="G63" s="64">
        <v>6</v>
      </c>
      <c r="H63" s="64">
        <v>40</v>
      </c>
      <c r="J63" s="62" t="s">
        <v>59</v>
      </c>
      <c r="K63" s="62" t="s">
        <v>24</v>
      </c>
      <c r="L63" s="64">
        <v>11</v>
      </c>
      <c r="M63" s="63"/>
      <c r="N63" s="63"/>
      <c r="O63" s="63"/>
      <c r="P63" s="63"/>
      <c r="Q63" s="64">
        <v>11</v>
      </c>
    </row>
    <row r="64" spans="1:17">
      <c r="A64" s="62" t="s">
        <v>41</v>
      </c>
      <c r="B64" s="62" t="s">
        <v>42</v>
      </c>
      <c r="C64" s="63"/>
      <c r="D64" s="63"/>
      <c r="E64" s="64">
        <v>48</v>
      </c>
      <c r="F64" s="63"/>
      <c r="G64" s="64">
        <v>1</v>
      </c>
      <c r="H64" s="64">
        <v>49</v>
      </c>
      <c r="J64" s="62" t="s">
        <v>41</v>
      </c>
      <c r="K64" s="62" t="s">
        <v>42</v>
      </c>
      <c r="L64" s="63"/>
      <c r="M64" s="63"/>
      <c r="N64" s="64">
        <v>35</v>
      </c>
      <c r="O64" s="63"/>
      <c r="P64" s="63"/>
      <c r="Q64" s="64">
        <v>35</v>
      </c>
    </row>
    <row r="65" spans="1:17">
      <c r="A65" s="62" t="s">
        <v>25</v>
      </c>
      <c r="B65" s="62" t="s">
        <v>26</v>
      </c>
      <c r="C65" s="63"/>
      <c r="D65" s="64">
        <v>22</v>
      </c>
      <c r="E65" s="63"/>
      <c r="F65" s="64">
        <v>105</v>
      </c>
      <c r="G65" s="64">
        <v>7</v>
      </c>
      <c r="H65" s="64">
        <v>134</v>
      </c>
      <c r="J65" s="62" t="s">
        <v>25</v>
      </c>
      <c r="K65" s="62" t="s">
        <v>26</v>
      </c>
      <c r="L65" s="63"/>
      <c r="M65" s="64">
        <v>8</v>
      </c>
      <c r="N65" s="63"/>
      <c r="O65" s="64">
        <v>55</v>
      </c>
      <c r="P65" s="64">
        <v>2</v>
      </c>
      <c r="Q65" s="64">
        <v>65</v>
      </c>
    </row>
    <row r="66" spans="1:17">
      <c r="A66" s="62" t="s">
        <v>27</v>
      </c>
      <c r="B66" s="62" t="s">
        <v>26</v>
      </c>
      <c r="C66" s="63"/>
      <c r="D66" s="64">
        <v>32</v>
      </c>
      <c r="E66" s="64">
        <v>1</v>
      </c>
      <c r="F66" s="63"/>
      <c r="G66" s="63"/>
      <c r="H66" s="64">
        <v>33</v>
      </c>
      <c r="J66" s="62" t="s">
        <v>27</v>
      </c>
      <c r="K66" s="62" t="s">
        <v>26</v>
      </c>
      <c r="L66" s="63"/>
      <c r="M66" s="64">
        <v>14</v>
      </c>
      <c r="N66" s="63"/>
      <c r="O66" s="63"/>
      <c r="P66" s="63"/>
      <c r="Q66" s="64">
        <v>14</v>
      </c>
    </row>
    <row r="67" spans="1:17">
      <c r="A67" s="62" t="s">
        <v>28</v>
      </c>
      <c r="B67" s="62" t="s">
        <v>26</v>
      </c>
      <c r="C67" s="64">
        <v>136</v>
      </c>
      <c r="D67" s="63"/>
      <c r="E67" s="63"/>
      <c r="F67" s="64">
        <v>79</v>
      </c>
      <c r="G67" s="64">
        <v>13</v>
      </c>
      <c r="H67" s="64">
        <v>228</v>
      </c>
      <c r="J67" s="62" t="s">
        <v>28</v>
      </c>
      <c r="K67" s="62" t="s">
        <v>26</v>
      </c>
      <c r="L67" s="64">
        <v>88</v>
      </c>
      <c r="M67" s="63"/>
      <c r="N67" s="63"/>
      <c r="O67" s="64">
        <v>38</v>
      </c>
      <c r="P67" s="64">
        <v>11</v>
      </c>
      <c r="Q67" s="64">
        <v>137</v>
      </c>
    </row>
    <row r="68" spans="1:17">
      <c r="A68" s="62" t="s">
        <v>29</v>
      </c>
      <c r="B68" s="62" t="s">
        <v>26</v>
      </c>
      <c r="C68" s="63"/>
      <c r="D68" s="63"/>
      <c r="E68" s="63"/>
      <c r="F68" s="64">
        <v>8</v>
      </c>
      <c r="G68" s="63"/>
      <c r="H68" s="64">
        <v>8</v>
      </c>
      <c r="J68" s="62" t="s">
        <v>29</v>
      </c>
      <c r="K68" s="62" t="s">
        <v>26</v>
      </c>
      <c r="L68" s="63"/>
      <c r="M68" s="63"/>
      <c r="N68" s="63"/>
      <c r="O68" s="64">
        <v>3</v>
      </c>
      <c r="P68" s="63"/>
      <c r="Q68" s="64">
        <v>3</v>
      </c>
    </row>
    <row r="69" spans="1:17">
      <c r="A69" s="62" t="s">
        <v>33</v>
      </c>
      <c r="B69" s="62" t="s">
        <v>26</v>
      </c>
      <c r="C69" s="63"/>
      <c r="D69" s="63"/>
      <c r="E69" s="63"/>
      <c r="F69" s="64">
        <v>20</v>
      </c>
      <c r="G69" s="63"/>
      <c r="H69" s="64">
        <v>20</v>
      </c>
      <c r="J69" s="62" t="s">
        <v>33</v>
      </c>
      <c r="K69" s="62" t="s">
        <v>26</v>
      </c>
      <c r="L69" s="63"/>
      <c r="M69" s="63"/>
      <c r="N69" s="63"/>
      <c r="O69" s="64">
        <v>15</v>
      </c>
      <c r="P69" s="63"/>
      <c r="Q69" s="64">
        <v>15</v>
      </c>
    </row>
    <row r="70" spans="1:17" ht="30">
      <c r="A70" s="62" t="s">
        <v>34</v>
      </c>
      <c r="B70" s="62" t="s">
        <v>26</v>
      </c>
      <c r="C70" s="63"/>
      <c r="D70" s="63"/>
      <c r="E70" s="63"/>
      <c r="F70" s="64">
        <v>12</v>
      </c>
      <c r="G70" s="63"/>
      <c r="H70" s="64">
        <v>12</v>
      </c>
      <c r="J70" s="62" t="s">
        <v>34</v>
      </c>
      <c r="K70" s="62" t="s">
        <v>26</v>
      </c>
      <c r="L70" s="63"/>
      <c r="M70" s="63"/>
      <c r="N70" s="63"/>
      <c r="O70" s="64">
        <v>8</v>
      </c>
      <c r="P70" s="63"/>
      <c r="Q70" s="64">
        <v>8</v>
      </c>
    </row>
    <row r="71" spans="1:17">
      <c r="A71" s="62" t="s">
        <v>35</v>
      </c>
      <c r="B71" s="62" t="s">
        <v>26</v>
      </c>
      <c r="C71" s="63"/>
      <c r="D71" s="64">
        <v>3</v>
      </c>
      <c r="E71" s="63"/>
      <c r="F71" s="64">
        <v>7</v>
      </c>
      <c r="G71" s="63"/>
      <c r="H71" s="64">
        <v>10</v>
      </c>
      <c r="J71" s="62" t="s">
        <v>35</v>
      </c>
      <c r="K71" s="62" t="s">
        <v>26</v>
      </c>
      <c r="L71" s="63"/>
      <c r="M71" s="63"/>
      <c r="N71" s="63"/>
      <c r="O71" s="64">
        <v>3</v>
      </c>
      <c r="P71" s="63"/>
      <c r="Q71" s="64">
        <v>3</v>
      </c>
    </row>
    <row r="72" spans="1:17">
      <c r="A72" s="62" t="s">
        <v>37</v>
      </c>
      <c r="B72" s="62" t="s">
        <v>26</v>
      </c>
      <c r="C72" s="63"/>
      <c r="D72" s="63"/>
      <c r="E72" s="63"/>
      <c r="F72" s="64">
        <v>28</v>
      </c>
      <c r="G72" s="63"/>
      <c r="H72" s="64">
        <v>28</v>
      </c>
      <c r="J72" s="62" t="s">
        <v>37</v>
      </c>
      <c r="K72" s="62" t="s">
        <v>26</v>
      </c>
      <c r="L72" s="63"/>
      <c r="M72" s="63"/>
      <c r="N72" s="63"/>
      <c r="O72" s="64">
        <v>15</v>
      </c>
      <c r="P72" s="63"/>
      <c r="Q72" s="64">
        <v>15</v>
      </c>
    </row>
    <row r="73" spans="1:17">
      <c r="A73" s="62" t="s">
        <v>39</v>
      </c>
      <c r="B73" s="62" t="s">
        <v>26</v>
      </c>
      <c r="C73" s="63"/>
      <c r="D73" s="64">
        <v>22</v>
      </c>
      <c r="E73" s="63"/>
      <c r="F73" s="64">
        <v>62</v>
      </c>
      <c r="G73" s="64">
        <v>30</v>
      </c>
      <c r="H73" s="64">
        <v>114</v>
      </c>
      <c r="J73" s="62" t="s">
        <v>39</v>
      </c>
      <c r="K73" s="62" t="s">
        <v>26</v>
      </c>
      <c r="L73" s="63"/>
      <c r="M73" s="64">
        <v>7</v>
      </c>
      <c r="N73" s="63"/>
      <c r="O73" s="64">
        <v>28</v>
      </c>
      <c r="P73" s="64">
        <v>24</v>
      </c>
      <c r="Q73" s="64">
        <v>59</v>
      </c>
    </row>
    <row r="74" spans="1:17">
      <c r="A74" s="62" t="s">
        <v>44</v>
      </c>
      <c r="B74" s="62" t="s">
        <v>26</v>
      </c>
      <c r="C74" s="64">
        <v>1</v>
      </c>
      <c r="D74" s="63"/>
      <c r="E74" s="63"/>
      <c r="F74" s="63"/>
      <c r="G74" s="64">
        <v>2</v>
      </c>
      <c r="H74" s="64">
        <v>3</v>
      </c>
      <c r="J74" s="62" t="s">
        <v>44</v>
      </c>
      <c r="K74" s="62" t="s">
        <v>26</v>
      </c>
    </row>
    <row r="75" spans="1:17">
      <c r="A75" s="62" t="s">
        <v>45</v>
      </c>
      <c r="B75" s="62" t="s">
        <v>26</v>
      </c>
      <c r="C75" s="63"/>
      <c r="D75" s="63"/>
      <c r="E75" s="63"/>
      <c r="F75" s="63"/>
      <c r="G75" s="64">
        <v>11</v>
      </c>
      <c r="H75" s="64">
        <v>11</v>
      </c>
      <c r="J75" s="62" t="s">
        <v>45</v>
      </c>
      <c r="K75" s="62" t="s">
        <v>26</v>
      </c>
      <c r="L75" s="63"/>
      <c r="M75" s="63"/>
      <c r="N75" s="63"/>
      <c r="O75" s="63"/>
      <c r="P75" s="64">
        <v>5</v>
      </c>
      <c r="Q75" s="64">
        <v>5</v>
      </c>
    </row>
    <row r="76" spans="1:17">
      <c r="A76" s="62" t="s">
        <v>49</v>
      </c>
      <c r="B76" s="62" t="s">
        <v>26</v>
      </c>
      <c r="C76" s="63"/>
      <c r="D76" s="64">
        <v>1</v>
      </c>
      <c r="E76" s="63"/>
      <c r="F76" s="64">
        <v>8</v>
      </c>
      <c r="G76" s="63"/>
      <c r="H76" s="64">
        <v>9</v>
      </c>
      <c r="J76" s="62" t="s">
        <v>49</v>
      </c>
      <c r="K76" s="62" t="s">
        <v>26</v>
      </c>
      <c r="L76" s="63"/>
      <c r="M76" s="63"/>
      <c r="N76" s="63"/>
      <c r="O76" s="64">
        <v>5</v>
      </c>
      <c r="P76" s="63"/>
      <c r="Q76" s="64">
        <v>5</v>
      </c>
    </row>
    <row r="77" spans="1:17">
      <c r="A77" s="62" t="s">
        <v>55</v>
      </c>
      <c r="B77" s="62" t="s">
        <v>26</v>
      </c>
      <c r="C77" s="63"/>
      <c r="D77" s="63"/>
      <c r="E77" s="63"/>
      <c r="F77" s="64">
        <v>12</v>
      </c>
      <c r="G77" s="63"/>
      <c r="H77" s="64">
        <v>12</v>
      </c>
      <c r="J77" s="62" t="s">
        <v>55</v>
      </c>
      <c r="K77" s="62" t="s">
        <v>26</v>
      </c>
      <c r="L77" s="63"/>
      <c r="M77" s="63"/>
      <c r="N77" s="63"/>
      <c r="O77" s="64">
        <v>4</v>
      </c>
      <c r="P77" s="63"/>
      <c r="Q77" s="64">
        <v>4</v>
      </c>
    </row>
    <row r="78" spans="1:17">
      <c r="A78" s="62" t="s">
        <v>56</v>
      </c>
      <c r="B78" s="62" t="s">
        <v>26</v>
      </c>
      <c r="C78" s="64">
        <v>28</v>
      </c>
      <c r="D78" s="63"/>
      <c r="E78" s="63"/>
      <c r="F78" s="64">
        <v>33</v>
      </c>
      <c r="G78" s="64">
        <v>6</v>
      </c>
      <c r="H78" s="64">
        <v>67</v>
      </c>
      <c r="J78" s="62" t="s">
        <v>56</v>
      </c>
      <c r="K78" s="62" t="s">
        <v>26</v>
      </c>
      <c r="L78" s="64">
        <v>20</v>
      </c>
      <c r="M78" s="63"/>
      <c r="N78" s="63"/>
      <c r="O78" s="64">
        <v>15</v>
      </c>
      <c r="P78" s="64">
        <v>4</v>
      </c>
      <c r="Q78" s="64">
        <v>39</v>
      </c>
    </row>
    <row r="79" spans="1:17" ht="30">
      <c r="A79" s="62" t="s">
        <v>57</v>
      </c>
      <c r="B79" s="62" t="s">
        <v>26</v>
      </c>
      <c r="C79" s="63"/>
      <c r="D79" s="63"/>
      <c r="E79" s="63"/>
      <c r="F79" s="64">
        <v>1</v>
      </c>
      <c r="G79" s="63"/>
      <c r="H79" s="64">
        <v>1</v>
      </c>
      <c r="J79" s="62" t="s">
        <v>57</v>
      </c>
      <c r="K79" s="62" t="s">
        <v>26</v>
      </c>
    </row>
    <row r="80" spans="1:17">
      <c r="A80" s="62" t="s">
        <v>63</v>
      </c>
      <c r="B80" s="62" t="s">
        <v>26</v>
      </c>
      <c r="C80" s="63"/>
      <c r="D80" s="63"/>
      <c r="E80" s="64">
        <v>24</v>
      </c>
      <c r="F80" s="63"/>
      <c r="G80" s="64">
        <v>8</v>
      </c>
      <c r="H80" s="64">
        <v>32</v>
      </c>
      <c r="J80" s="62" t="s">
        <v>63</v>
      </c>
      <c r="K80" s="62" t="s">
        <v>26</v>
      </c>
      <c r="L80" s="63"/>
      <c r="M80" s="63"/>
      <c r="N80" s="64">
        <v>19</v>
      </c>
      <c r="O80" s="63"/>
      <c r="P80" s="63"/>
      <c r="Q80" s="64">
        <v>19</v>
      </c>
    </row>
    <row r="81" spans="1:17">
      <c r="A81" s="62" t="s">
        <v>21</v>
      </c>
      <c r="B81" s="62" t="s">
        <v>22</v>
      </c>
      <c r="C81" s="63"/>
      <c r="D81" s="63"/>
      <c r="E81" s="64">
        <v>5</v>
      </c>
      <c r="F81" s="63"/>
      <c r="G81" s="63"/>
      <c r="H81" s="64">
        <v>5</v>
      </c>
      <c r="J81" s="62" t="s">
        <v>21</v>
      </c>
      <c r="K81" s="62" t="s">
        <v>22</v>
      </c>
      <c r="L81" s="63"/>
      <c r="M81" s="63"/>
      <c r="N81" s="64">
        <v>4</v>
      </c>
      <c r="O81" s="63"/>
      <c r="P81" s="63"/>
      <c r="Q81" s="64">
        <v>4</v>
      </c>
    </row>
    <row r="82" spans="1:17">
      <c r="A82" s="62" t="s">
        <v>43</v>
      </c>
      <c r="B82" s="62" t="s">
        <v>22</v>
      </c>
      <c r="C82" s="63"/>
      <c r="D82" s="63"/>
      <c r="E82" s="64">
        <v>11</v>
      </c>
      <c r="F82" s="63"/>
      <c r="G82" s="63"/>
      <c r="H82" s="64">
        <v>11</v>
      </c>
      <c r="J82" s="62" t="s">
        <v>43</v>
      </c>
      <c r="K82" s="62" t="s">
        <v>22</v>
      </c>
      <c r="L82" s="63"/>
      <c r="M82" s="63"/>
      <c r="N82" s="64">
        <v>6</v>
      </c>
      <c r="O82" s="63"/>
      <c r="P82" s="63"/>
      <c r="Q82" s="64">
        <v>6</v>
      </c>
    </row>
    <row r="83" spans="1:17">
      <c r="A83" s="62" t="s">
        <v>54</v>
      </c>
      <c r="B83" s="62" t="s">
        <v>22</v>
      </c>
      <c r="C83" s="63"/>
      <c r="D83" s="63"/>
      <c r="E83" s="64">
        <v>13</v>
      </c>
      <c r="F83" s="63"/>
      <c r="G83" s="63"/>
      <c r="H83" s="64">
        <v>13</v>
      </c>
      <c r="J83" s="62" t="s">
        <v>54</v>
      </c>
      <c r="K83" s="62" t="s">
        <v>22</v>
      </c>
      <c r="L83" s="63"/>
      <c r="M83" s="63"/>
      <c r="N83" s="64">
        <v>11</v>
      </c>
      <c r="O83" s="63"/>
      <c r="P83" s="63"/>
      <c r="Q83" s="64">
        <v>11</v>
      </c>
    </row>
    <row r="84" spans="1:17">
      <c r="A84" s="62" t="s">
        <v>61</v>
      </c>
      <c r="B84" s="62" t="s">
        <v>22</v>
      </c>
      <c r="C84" s="64">
        <v>16</v>
      </c>
      <c r="D84" s="63"/>
      <c r="E84" s="64">
        <v>61</v>
      </c>
      <c r="F84" s="63"/>
      <c r="G84" s="63"/>
      <c r="H84" s="64">
        <v>77</v>
      </c>
      <c r="J84" s="62" t="s">
        <v>61</v>
      </c>
      <c r="K84" s="62" t="s">
        <v>22</v>
      </c>
      <c r="L84" s="64">
        <v>4</v>
      </c>
      <c r="M84" s="63"/>
      <c r="N84" s="64">
        <v>49</v>
      </c>
      <c r="O84" s="63"/>
      <c r="P84" s="63"/>
      <c r="Q84" s="64">
        <v>53</v>
      </c>
    </row>
    <row r="85" spans="1:17">
      <c r="A85" s="62" t="s">
        <v>64</v>
      </c>
      <c r="B85" s="62" t="s">
        <v>65</v>
      </c>
      <c r="C85" s="63"/>
      <c r="D85" s="63"/>
      <c r="E85" s="63"/>
      <c r="F85" s="63"/>
      <c r="G85" s="64">
        <v>2</v>
      </c>
      <c r="H85" s="64">
        <v>2</v>
      </c>
      <c r="J85" s="62" t="s">
        <v>64</v>
      </c>
      <c r="K85" s="66" t="s">
        <v>65</v>
      </c>
    </row>
    <row r="86" spans="1:17">
      <c r="A86" s="62" t="s">
        <v>9</v>
      </c>
      <c r="B86" s="5"/>
      <c r="C86" s="5">
        <f t="shared" ref="C86:H86" si="8">SUM(C46:C85)</f>
        <v>493</v>
      </c>
      <c r="D86" s="5">
        <f t="shared" si="8"/>
        <v>261</v>
      </c>
      <c r="E86" s="5">
        <f t="shared" si="8"/>
        <v>1088</v>
      </c>
      <c r="F86" s="5">
        <f t="shared" si="8"/>
        <v>845</v>
      </c>
      <c r="G86" s="5">
        <f t="shared" si="8"/>
        <v>228</v>
      </c>
      <c r="H86" s="5">
        <f t="shared" si="8"/>
        <v>2915</v>
      </c>
      <c r="J86" s="62" t="s">
        <v>9</v>
      </c>
      <c r="K86" s="5"/>
      <c r="L86" s="5">
        <f t="shared" ref="L86:Q86" si="9">SUM(L46:L84)</f>
        <v>357</v>
      </c>
      <c r="M86" s="5">
        <f t="shared" si="9"/>
        <v>122</v>
      </c>
      <c r="N86" s="5">
        <f t="shared" si="9"/>
        <v>927</v>
      </c>
      <c r="O86" s="5">
        <f t="shared" si="9"/>
        <v>457</v>
      </c>
      <c r="P86" s="5">
        <f t="shared" si="9"/>
        <v>160</v>
      </c>
      <c r="Q86" s="5">
        <f t="shared" si="9"/>
        <v>2023</v>
      </c>
    </row>
    <row r="87" spans="1:17">
      <c r="A87" s="65"/>
    </row>
    <row r="88" spans="1:17">
      <c r="A88" t="s">
        <v>457</v>
      </c>
    </row>
    <row r="89" spans="1:17">
      <c r="A89" s="61" t="s">
        <v>19</v>
      </c>
      <c r="B89" s="61" t="s">
        <v>20</v>
      </c>
      <c r="C89" s="61" t="s">
        <v>1</v>
      </c>
      <c r="D89" s="61" t="s">
        <v>2</v>
      </c>
      <c r="E89" s="61" t="s">
        <v>3</v>
      </c>
      <c r="F89" s="61" t="s">
        <v>4</v>
      </c>
      <c r="G89" s="61" t="s">
        <v>5</v>
      </c>
      <c r="H89" s="61" t="s">
        <v>9</v>
      </c>
    </row>
    <row r="90" spans="1:17">
      <c r="A90" s="62" t="s">
        <v>46</v>
      </c>
      <c r="B90" s="62" t="s">
        <v>47</v>
      </c>
      <c r="C90" s="63"/>
      <c r="D90" s="64">
        <v>2</v>
      </c>
      <c r="E90" s="64">
        <v>85</v>
      </c>
      <c r="F90" s="64">
        <v>5</v>
      </c>
      <c r="G90" s="64">
        <v>7</v>
      </c>
      <c r="H90" s="64">
        <v>99</v>
      </c>
    </row>
    <row r="91" spans="1:17">
      <c r="A91" s="62" t="s">
        <v>50</v>
      </c>
      <c r="B91" s="62" t="s">
        <v>47</v>
      </c>
      <c r="C91" s="63"/>
      <c r="D91" s="64">
        <v>46</v>
      </c>
      <c r="E91" s="64">
        <v>168</v>
      </c>
      <c r="F91" s="64">
        <v>38</v>
      </c>
      <c r="G91" s="64">
        <v>37</v>
      </c>
      <c r="H91" s="64">
        <v>289</v>
      </c>
    </row>
    <row r="92" spans="1:17">
      <c r="A92" s="62" t="s">
        <v>52</v>
      </c>
      <c r="B92" s="62" t="s">
        <v>47</v>
      </c>
      <c r="C92" s="63"/>
      <c r="D92" s="64">
        <v>1</v>
      </c>
      <c r="E92" s="64">
        <v>96</v>
      </c>
      <c r="F92" s="64">
        <v>18</v>
      </c>
      <c r="G92" s="64">
        <v>1</v>
      </c>
      <c r="H92" s="64">
        <v>116</v>
      </c>
    </row>
    <row r="93" spans="1:17">
      <c r="A93" s="62" t="s">
        <v>58</v>
      </c>
      <c r="B93" s="62" t="s">
        <v>47</v>
      </c>
      <c r="C93" s="63"/>
      <c r="D93" s="63"/>
      <c r="E93" s="63"/>
      <c r="F93" s="63"/>
      <c r="G93" s="64">
        <v>1</v>
      </c>
      <c r="H93" s="64">
        <v>1</v>
      </c>
    </row>
    <row r="94" spans="1:17">
      <c r="A94" s="62" t="s">
        <v>60</v>
      </c>
      <c r="B94" s="62" t="s">
        <v>47</v>
      </c>
      <c r="C94" s="64">
        <v>198</v>
      </c>
      <c r="D94" s="64">
        <v>18</v>
      </c>
      <c r="E94" s="64">
        <v>114</v>
      </c>
      <c r="F94" s="64">
        <v>25</v>
      </c>
      <c r="G94" s="64">
        <v>29</v>
      </c>
      <c r="H94" s="64">
        <v>384</v>
      </c>
    </row>
    <row r="95" spans="1:17">
      <c r="A95" s="62" t="s">
        <v>30</v>
      </c>
      <c r="B95" s="62" t="s">
        <v>31</v>
      </c>
      <c r="C95" s="63"/>
      <c r="D95" s="63"/>
      <c r="E95" s="63"/>
      <c r="F95" s="64">
        <v>25</v>
      </c>
      <c r="G95" s="63"/>
      <c r="H95" s="64">
        <v>25</v>
      </c>
    </row>
    <row r="96" spans="1:17">
      <c r="A96" s="62" t="s">
        <v>40</v>
      </c>
      <c r="B96" s="62" t="s">
        <v>31</v>
      </c>
      <c r="C96" s="63"/>
      <c r="D96" s="64">
        <v>7</v>
      </c>
      <c r="E96" s="63"/>
      <c r="F96" s="64">
        <v>40</v>
      </c>
      <c r="G96" s="63"/>
      <c r="H96" s="64">
        <v>47</v>
      </c>
    </row>
    <row r="97" spans="1:8">
      <c r="A97" s="62" t="s">
        <v>62</v>
      </c>
      <c r="B97" s="62" t="s">
        <v>31</v>
      </c>
      <c r="C97" s="63"/>
      <c r="D97" s="63"/>
      <c r="E97" s="63"/>
      <c r="F97" s="64">
        <v>31</v>
      </c>
      <c r="G97" s="63"/>
      <c r="H97" s="64">
        <v>31</v>
      </c>
    </row>
    <row r="98" spans="1:8">
      <c r="A98" s="62" t="s">
        <v>23</v>
      </c>
      <c r="B98" s="62" t="s">
        <v>24</v>
      </c>
      <c r="C98" s="63"/>
      <c r="D98" s="63"/>
      <c r="E98" s="64">
        <v>24</v>
      </c>
      <c r="F98" s="64">
        <v>7</v>
      </c>
      <c r="G98" s="64">
        <v>3</v>
      </c>
      <c r="H98" s="64">
        <v>34</v>
      </c>
    </row>
    <row r="99" spans="1:8">
      <c r="A99" s="62" t="s">
        <v>27</v>
      </c>
      <c r="B99" s="62" t="s">
        <v>24</v>
      </c>
      <c r="C99" s="63"/>
      <c r="D99" s="64">
        <v>1</v>
      </c>
      <c r="E99" s="63"/>
      <c r="F99" s="63"/>
      <c r="G99" s="63"/>
      <c r="H99" s="64">
        <v>1</v>
      </c>
    </row>
    <row r="100" spans="1:8">
      <c r="A100" s="62" t="s">
        <v>32</v>
      </c>
      <c r="B100" s="62" t="s">
        <v>24</v>
      </c>
      <c r="C100" s="64">
        <v>36</v>
      </c>
      <c r="D100" s="64">
        <v>9</v>
      </c>
      <c r="E100" s="64">
        <v>133</v>
      </c>
      <c r="F100" s="64">
        <v>22</v>
      </c>
      <c r="G100" s="64">
        <v>13</v>
      </c>
      <c r="H100" s="64">
        <v>213</v>
      </c>
    </row>
    <row r="101" spans="1:8">
      <c r="A101" s="62" t="s">
        <v>36</v>
      </c>
      <c r="B101" s="62" t="s">
        <v>24</v>
      </c>
      <c r="C101" s="63"/>
      <c r="D101" s="63"/>
      <c r="E101" s="64">
        <v>112</v>
      </c>
      <c r="F101" s="64">
        <v>13</v>
      </c>
      <c r="G101" s="64">
        <v>15</v>
      </c>
      <c r="H101" s="64">
        <v>140</v>
      </c>
    </row>
    <row r="102" spans="1:8">
      <c r="A102" s="62" t="s">
        <v>38</v>
      </c>
      <c r="B102" s="62" t="s">
        <v>24</v>
      </c>
      <c r="C102" s="63"/>
      <c r="D102" s="63"/>
      <c r="E102" s="63"/>
      <c r="F102" s="63"/>
      <c r="G102" s="64">
        <v>1</v>
      </c>
      <c r="H102" s="64">
        <v>1</v>
      </c>
    </row>
    <row r="103" spans="1:8">
      <c r="A103" s="62" t="s">
        <v>48</v>
      </c>
      <c r="B103" s="62" t="s">
        <v>24</v>
      </c>
      <c r="C103" s="63"/>
      <c r="D103" s="64">
        <v>1</v>
      </c>
      <c r="E103" s="64">
        <v>7</v>
      </c>
      <c r="F103" s="64">
        <v>40</v>
      </c>
      <c r="G103" s="64">
        <v>1</v>
      </c>
      <c r="H103" s="64">
        <v>49</v>
      </c>
    </row>
    <row r="104" spans="1:8">
      <c r="A104" s="62" t="s">
        <v>51</v>
      </c>
      <c r="B104" s="62" t="s">
        <v>24</v>
      </c>
      <c r="C104" s="63"/>
      <c r="D104" s="64">
        <v>3</v>
      </c>
      <c r="E104" s="64">
        <v>39</v>
      </c>
      <c r="F104" s="64">
        <v>1</v>
      </c>
      <c r="G104" s="64">
        <v>1</v>
      </c>
      <c r="H104" s="64">
        <v>44</v>
      </c>
    </row>
    <row r="105" spans="1:8">
      <c r="A105" s="62" t="s">
        <v>53</v>
      </c>
      <c r="B105" s="62" t="s">
        <v>24</v>
      </c>
      <c r="C105" s="63"/>
      <c r="D105" s="64">
        <v>4</v>
      </c>
      <c r="E105" s="64">
        <v>8</v>
      </c>
      <c r="F105" s="64">
        <v>1</v>
      </c>
      <c r="G105" s="64">
        <v>5</v>
      </c>
      <c r="H105" s="64">
        <v>18</v>
      </c>
    </row>
    <row r="106" spans="1:8">
      <c r="A106" s="62" t="s">
        <v>54</v>
      </c>
      <c r="B106" s="62" t="s">
        <v>24</v>
      </c>
      <c r="C106" s="63"/>
      <c r="D106" s="64">
        <v>1</v>
      </c>
      <c r="E106" s="64">
        <v>17</v>
      </c>
      <c r="F106" s="64">
        <v>2</v>
      </c>
      <c r="G106" s="63"/>
      <c r="H106" s="64">
        <v>20</v>
      </c>
    </row>
    <row r="107" spans="1:8">
      <c r="A107" s="62" t="s">
        <v>59</v>
      </c>
      <c r="B107" s="62" t="s">
        <v>24</v>
      </c>
      <c r="C107" s="64">
        <v>11</v>
      </c>
      <c r="D107" s="63"/>
      <c r="E107" s="63"/>
      <c r="F107" s="63"/>
      <c r="G107" s="63"/>
      <c r="H107" s="64">
        <v>11</v>
      </c>
    </row>
    <row r="108" spans="1:8">
      <c r="A108" s="62" t="s">
        <v>41</v>
      </c>
      <c r="B108" s="62" t="s">
        <v>42</v>
      </c>
      <c r="C108" s="63"/>
      <c r="D108" s="63"/>
      <c r="E108" s="64">
        <v>35</v>
      </c>
      <c r="F108" s="63"/>
      <c r="G108" s="63"/>
      <c r="H108" s="64">
        <v>35</v>
      </c>
    </row>
    <row r="109" spans="1:8">
      <c r="A109" s="62" t="s">
        <v>25</v>
      </c>
      <c r="B109" s="62" t="s">
        <v>26</v>
      </c>
      <c r="C109" s="63"/>
      <c r="D109" s="64">
        <v>8</v>
      </c>
      <c r="E109" s="63"/>
      <c r="F109" s="64">
        <v>55</v>
      </c>
      <c r="G109" s="64">
        <v>2</v>
      </c>
      <c r="H109" s="64">
        <v>65</v>
      </c>
    </row>
    <row r="110" spans="1:8">
      <c r="A110" s="62" t="s">
        <v>27</v>
      </c>
      <c r="B110" s="62" t="s">
        <v>26</v>
      </c>
      <c r="C110" s="63"/>
      <c r="D110" s="64">
        <v>14</v>
      </c>
      <c r="E110" s="63"/>
      <c r="F110" s="63"/>
      <c r="G110" s="63"/>
      <c r="H110" s="64">
        <v>14</v>
      </c>
    </row>
    <row r="111" spans="1:8">
      <c r="A111" s="62" t="s">
        <v>28</v>
      </c>
      <c r="B111" s="62" t="s">
        <v>26</v>
      </c>
      <c r="C111" s="64">
        <v>88</v>
      </c>
      <c r="D111" s="63"/>
      <c r="E111" s="63"/>
      <c r="F111" s="64">
        <v>38</v>
      </c>
      <c r="G111" s="64">
        <v>11</v>
      </c>
      <c r="H111" s="64">
        <v>137</v>
      </c>
    </row>
    <row r="112" spans="1:8">
      <c r="A112" s="62" t="s">
        <v>29</v>
      </c>
      <c r="B112" s="62" t="s">
        <v>26</v>
      </c>
      <c r="C112" s="63"/>
      <c r="D112" s="63"/>
      <c r="E112" s="63"/>
      <c r="F112" s="64">
        <v>3</v>
      </c>
      <c r="G112" s="63"/>
      <c r="H112" s="64">
        <v>3</v>
      </c>
    </row>
    <row r="113" spans="1:8">
      <c r="A113" s="62" t="s">
        <v>33</v>
      </c>
      <c r="B113" s="62" t="s">
        <v>26</v>
      </c>
      <c r="C113" s="63"/>
      <c r="D113" s="63"/>
      <c r="E113" s="63"/>
      <c r="F113" s="64">
        <v>15</v>
      </c>
      <c r="G113" s="63"/>
      <c r="H113" s="64">
        <v>15</v>
      </c>
    </row>
    <row r="114" spans="1:8" ht="30">
      <c r="A114" s="62" t="s">
        <v>34</v>
      </c>
      <c r="B114" s="62" t="s">
        <v>26</v>
      </c>
      <c r="C114" s="63"/>
      <c r="D114" s="63"/>
      <c r="E114" s="63"/>
      <c r="F114" s="64">
        <v>8</v>
      </c>
      <c r="G114" s="63"/>
      <c r="H114" s="64">
        <v>8</v>
      </c>
    </row>
    <row r="115" spans="1:8">
      <c r="A115" s="62" t="s">
        <v>35</v>
      </c>
      <c r="B115" s="62" t="s">
        <v>26</v>
      </c>
      <c r="C115" s="63"/>
      <c r="D115" s="63"/>
      <c r="E115" s="63"/>
      <c r="F115" s="64">
        <v>3</v>
      </c>
      <c r="G115" s="63"/>
      <c r="H115" s="64">
        <v>3</v>
      </c>
    </row>
    <row r="116" spans="1:8">
      <c r="A116" s="62" t="s">
        <v>37</v>
      </c>
      <c r="B116" s="62" t="s">
        <v>26</v>
      </c>
      <c r="C116" s="63"/>
      <c r="D116" s="63"/>
      <c r="E116" s="63"/>
      <c r="F116" s="64">
        <v>15</v>
      </c>
      <c r="G116" s="63"/>
      <c r="H116" s="64">
        <v>15</v>
      </c>
    </row>
    <row r="117" spans="1:8">
      <c r="A117" s="62" t="s">
        <v>39</v>
      </c>
      <c r="B117" s="62" t="s">
        <v>26</v>
      </c>
      <c r="C117" s="63"/>
      <c r="D117" s="64">
        <v>7</v>
      </c>
      <c r="E117" s="63"/>
      <c r="F117" s="64">
        <v>28</v>
      </c>
      <c r="G117" s="64">
        <v>24</v>
      </c>
      <c r="H117" s="64">
        <v>59</v>
      </c>
    </row>
    <row r="118" spans="1:8">
      <c r="A118" s="62" t="s">
        <v>45</v>
      </c>
      <c r="B118" s="62" t="s">
        <v>26</v>
      </c>
      <c r="C118" s="63"/>
      <c r="D118" s="63"/>
      <c r="E118" s="63"/>
      <c r="F118" s="63"/>
      <c r="G118" s="64">
        <v>5</v>
      </c>
      <c r="H118" s="64">
        <v>5</v>
      </c>
    </row>
    <row r="119" spans="1:8">
      <c r="A119" s="62" t="s">
        <v>49</v>
      </c>
      <c r="B119" s="62" t="s">
        <v>26</v>
      </c>
      <c r="C119" s="63"/>
      <c r="D119" s="63"/>
      <c r="E119" s="63"/>
      <c r="F119" s="64">
        <v>5</v>
      </c>
      <c r="G119" s="63"/>
      <c r="H119" s="64">
        <v>5</v>
      </c>
    </row>
    <row r="120" spans="1:8">
      <c r="A120" s="62" t="s">
        <v>55</v>
      </c>
      <c r="B120" s="62" t="s">
        <v>26</v>
      </c>
      <c r="C120" s="63"/>
      <c r="D120" s="63"/>
      <c r="E120" s="63"/>
      <c r="F120" s="64">
        <v>4</v>
      </c>
      <c r="G120" s="63"/>
      <c r="H120" s="64">
        <v>4</v>
      </c>
    </row>
    <row r="121" spans="1:8">
      <c r="A121" s="62" t="s">
        <v>56</v>
      </c>
      <c r="B121" s="62" t="s">
        <v>26</v>
      </c>
      <c r="C121" s="64">
        <v>20</v>
      </c>
      <c r="D121" s="63"/>
      <c r="E121" s="63"/>
      <c r="F121" s="64">
        <v>15</v>
      </c>
      <c r="G121" s="64">
        <v>4</v>
      </c>
      <c r="H121" s="64">
        <v>39</v>
      </c>
    </row>
    <row r="122" spans="1:8">
      <c r="A122" s="62" t="s">
        <v>63</v>
      </c>
      <c r="B122" s="62" t="s">
        <v>26</v>
      </c>
      <c r="C122" s="63"/>
      <c r="D122" s="63"/>
      <c r="E122" s="64">
        <v>19</v>
      </c>
      <c r="F122" s="63"/>
      <c r="G122" s="63"/>
      <c r="H122" s="64">
        <v>19</v>
      </c>
    </row>
    <row r="123" spans="1:8">
      <c r="A123" s="62" t="s">
        <v>21</v>
      </c>
      <c r="B123" s="62" t="s">
        <v>22</v>
      </c>
      <c r="C123" s="63"/>
      <c r="D123" s="63"/>
      <c r="E123" s="64">
        <v>4</v>
      </c>
      <c r="F123" s="63"/>
      <c r="G123" s="63"/>
      <c r="H123" s="64">
        <v>4</v>
      </c>
    </row>
    <row r="124" spans="1:8">
      <c r="A124" s="62" t="s">
        <v>43</v>
      </c>
      <c r="B124" s="62" t="s">
        <v>22</v>
      </c>
      <c r="C124" s="63"/>
      <c r="D124" s="63"/>
      <c r="E124" s="64">
        <v>6</v>
      </c>
      <c r="F124" s="63"/>
      <c r="G124" s="63"/>
      <c r="H124" s="64">
        <v>6</v>
      </c>
    </row>
    <row r="125" spans="1:8">
      <c r="A125" s="62" t="s">
        <v>54</v>
      </c>
      <c r="B125" s="62" t="s">
        <v>22</v>
      </c>
      <c r="C125" s="63"/>
      <c r="D125" s="63"/>
      <c r="E125" s="64">
        <v>11</v>
      </c>
      <c r="F125" s="63"/>
      <c r="G125" s="63"/>
      <c r="H125" s="64">
        <v>11</v>
      </c>
    </row>
    <row r="126" spans="1:8">
      <c r="A126" s="62" t="s">
        <v>61</v>
      </c>
      <c r="B126" s="62" t="s">
        <v>22</v>
      </c>
      <c r="C126" s="64">
        <v>4</v>
      </c>
      <c r="D126" s="63"/>
      <c r="E126" s="64">
        <v>49</v>
      </c>
      <c r="F126" s="63"/>
      <c r="G126" s="63"/>
      <c r="H126" s="64">
        <v>53</v>
      </c>
    </row>
    <row r="127" spans="1:8">
      <c r="A127" s="62" t="s">
        <v>9</v>
      </c>
      <c r="B127" s="5"/>
      <c r="C127" s="5">
        <f t="shared" ref="C127:H127" si="10">SUM(C90:C126)</f>
        <v>357</v>
      </c>
      <c r="D127" s="5">
        <f t="shared" si="10"/>
        <v>122</v>
      </c>
      <c r="E127" s="5">
        <f t="shared" si="10"/>
        <v>927</v>
      </c>
      <c r="F127" s="5">
        <f t="shared" si="10"/>
        <v>457</v>
      </c>
      <c r="G127" s="5">
        <f t="shared" si="10"/>
        <v>160</v>
      </c>
      <c r="H127" s="5">
        <f t="shared" si="10"/>
        <v>2023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433"/>
  <sheetViews>
    <sheetView workbookViewId="0">
      <selection activeCell="H9" sqref="H9"/>
    </sheetView>
  </sheetViews>
  <sheetFormatPr defaultRowHeight="15"/>
  <cols>
    <col min="2" max="2" width="41.42578125" customWidth="1"/>
  </cols>
  <sheetData>
    <row r="1" spans="1:8">
      <c r="B1" s="69" t="s">
        <v>471</v>
      </c>
      <c r="C1" s="5" t="s">
        <v>1</v>
      </c>
      <c r="D1" s="5" t="s">
        <v>2</v>
      </c>
      <c r="E1" s="5" t="s">
        <v>3</v>
      </c>
      <c r="F1" s="5" t="s">
        <v>472</v>
      </c>
      <c r="G1" s="5" t="s">
        <v>5</v>
      </c>
      <c r="H1" s="70" t="s">
        <v>9</v>
      </c>
    </row>
    <row r="2" spans="1:8">
      <c r="B2" s="5" t="s">
        <v>466</v>
      </c>
      <c r="C2" s="5"/>
      <c r="D2" s="5"/>
      <c r="E2" s="5">
        <v>1</v>
      </c>
      <c r="F2" s="5">
        <v>1</v>
      </c>
      <c r="G2" s="5"/>
      <c r="H2" s="5">
        <f t="shared" ref="H2:H7" si="0">SUM(C2:G2)</f>
        <v>2</v>
      </c>
    </row>
    <row r="3" spans="1:8">
      <c r="B3" s="5" t="s">
        <v>467</v>
      </c>
      <c r="C3" s="5"/>
      <c r="D3" s="5"/>
      <c r="E3" s="5"/>
      <c r="F3" s="5"/>
      <c r="G3" s="5"/>
      <c r="H3" s="5">
        <f t="shared" si="0"/>
        <v>0</v>
      </c>
    </row>
    <row r="4" spans="1:8">
      <c r="B4" s="5" t="s">
        <v>468</v>
      </c>
      <c r="C4" s="5">
        <v>1</v>
      </c>
      <c r="D4" s="5"/>
      <c r="E4" s="5"/>
      <c r="F4" s="5"/>
      <c r="G4" s="5"/>
      <c r="H4" s="5">
        <f t="shared" si="0"/>
        <v>1</v>
      </c>
    </row>
    <row r="5" spans="1:8">
      <c r="B5" s="5" t="s">
        <v>469</v>
      </c>
      <c r="C5" s="5">
        <v>1</v>
      </c>
      <c r="D5" s="5"/>
      <c r="E5" s="5">
        <v>11</v>
      </c>
      <c r="F5" s="5"/>
      <c r="G5" s="5"/>
      <c r="H5" s="5">
        <f t="shared" si="0"/>
        <v>12</v>
      </c>
    </row>
    <row r="6" spans="1:8">
      <c r="B6" s="5" t="s">
        <v>470</v>
      </c>
      <c r="C6" s="5"/>
      <c r="D6" s="5"/>
      <c r="E6" s="5">
        <v>4</v>
      </c>
      <c r="F6" s="5"/>
      <c r="G6" s="5"/>
      <c r="H6" s="5">
        <f t="shared" si="0"/>
        <v>4</v>
      </c>
    </row>
    <row r="7" spans="1:8">
      <c r="B7" s="5" t="s">
        <v>9</v>
      </c>
      <c r="C7" s="5">
        <f>SUM(C2:C6)</f>
        <v>2</v>
      </c>
      <c r="D7" s="5">
        <f>SUM(D2:D6)</f>
        <v>0</v>
      </c>
      <c r="E7" s="5">
        <f>SUM(E2:E6)</f>
        <v>16</v>
      </c>
      <c r="F7" s="5">
        <f>SUM(F2:F6)</f>
        <v>1</v>
      </c>
      <c r="G7" s="5">
        <f>SUM(G2:G6)</f>
        <v>0</v>
      </c>
      <c r="H7" s="5">
        <f t="shared" si="0"/>
        <v>19</v>
      </c>
    </row>
    <row r="9" spans="1:8">
      <c r="A9" s="71" t="s">
        <v>71</v>
      </c>
      <c r="B9" s="71" t="s">
        <v>19</v>
      </c>
      <c r="C9" s="71" t="s">
        <v>20</v>
      </c>
      <c r="D9" s="71" t="s">
        <v>462</v>
      </c>
      <c r="E9" s="71" t="s">
        <v>463</v>
      </c>
    </row>
    <row r="10" spans="1:8">
      <c r="A10" s="72">
        <v>21016</v>
      </c>
      <c r="B10" s="73" t="s">
        <v>28</v>
      </c>
      <c r="C10" s="73" t="s">
        <v>26</v>
      </c>
      <c r="D10" s="73" t="s">
        <v>1</v>
      </c>
      <c r="E10" s="73" t="s">
        <v>1</v>
      </c>
    </row>
    <row r="11" spans="1:8">
      <c r="A11" s="72">
        <v>20990</v>
      </c>
      <c r="B11" s="73" t="s">
        <v>60</v>
      </c>
      <c r="C11" s="73" t="s">
        <v>47</v>
      </c>
      <c r="D11" s="73" t="s">
        <v>1</v>
      </c>
      <c r="E11" s="73" t="s">
        <v>1</v>
      </c>
    </row>
    <row r="12" spans="1:8">
      <c r="A12" s="72">
        <v>21045</v>
      </c>
      <c r="B12" s="73" t="s">
        <v>28</v>
      </c>
      <c r="C12" s="73" t="s">
        <v>26</v>
      </c>
      <c r="D12" s="73" t="s">
        <v>1</v>
      </c>
      <c r="E12" s="73" t="s">
        <v>1</v>
      </c>
    </row>
    <row r="13" spans="1:8">
      <c r="A13" s="72">
        <v>21031</v>
      </c>
      <c r="B13" s="73" t="s">
        <v>28</v>
      </c>
      <c r="C13" s="73" t="s">
        <v>26</v>
      </c>
      <c r="D13" s="73" t="s">
        <v>1</v>
      </c>
      <c r="E13" s="73" t="s">
        <v>1</v>
      </c>
    </row>
    <row r="14" spans="1:8">
      <c r="A14" s="72">
        <v>21029</v>
      </c>
      <c r="B14" s="73" t="s">
        <v>60</v>
      </c>
      <c r="C14" s="73" t="s">
        <v>47</v>
      </c>
      <c r="D14" s="73" t="s">
        <v>1</v>
      </c>
      <c r="E14" s="73" t="s">
        <v>1</v>
      </c>
    </row>
    <row r="15" spans="1:8">
      <c r="A15" s="72">
        <v>21027</v>
      </c>
      <c r="B15" s="73" t="s">
        <v>60</v>
      </c>
      <c r="C15" s="73" t="s">
        <v>47</v>
      </c>
      <c r="D15" s="73" t="s">
        <v>1</v>
      </c>
      <c r="E15" s="73" t="s">
        <v>1</v>
      </c>
    </row>
    <row r="16" spans="1:8">
      <c r="A16" s="72">
        <v>21025</v>
      </c>
      <c r="B16" s="73" t="s">
        <v>60</v>
      </c>
      <c r="C16" s="73" t="s">
        <v>47</v>
      </c>
      <c r="D16" s="73" t="s">
        <v>1</v>
      </c>
      <c r="E16" s="73" t="s">
        <v>1</v>
      </c>
    </row>
    <row r="17" spans="1:5">
      <c r="A17" s="72">
        <v>21088</v>
      </c>
      <c r="B17" s="73" t="s">
        <v>60</v>
      </c>
      <c r="C17" s="73" t="s">
        <v>47</v>
      </c>
      <c r="D17" s="73" t="s">
        <v>1</v>
      </c>
      <c r="E17" s="73" t="s">
        <v>1</v>
      </c>
    </row>
    <row r="18" spans="1:5">
      <c r="A18" s="72">
        <v>21023</v>
      </c>
      <c r="B18" s="73" t="s">
        <v>56</v>
      </c>
      <c r="C18" s="73" t="s">
        <v>26</v>
      </c>
      <c r="D18" s="73" t="s">
        <v>1</v>
      </c>
      <c r="E18" s="73" t="s">
        <v>1</v>
      </c>
    </row>
    <row r="19" spans="1:5">
      <c r="A19" s="72">
        <v>21109</v>
      </c>
      <c r="B19" s="73" t="s">
        <v>60</v>
      </c>
      <c r="C19" s="73" t="s">
        <v>47</v>
      </c>
      <c r="D19" s="73" t="s">
        <v>1</v>
      </c>
      <c r="E19" s="73" t="s">
        <v>1</v>
      </c>
    </row>
    <row r="20" spans="1:5">
      <c r="A20" s="72">
        <v>21013</v>
      </c>
      <c r="B20" s="73" t="s">
        <v>28</v>
      </c>
      <c r="C20" s="73" t="s">
        <v>26</v>
      </c>
      <c r="D20" s="73" t="s">
        <v>1</v>
      </c>
      <c r="E20" s="73" t="s">
        <v>1</v>
      </c>
    </row>
    <row r="21" spans="1:5">
      <c r="A21" s="72">
        <v>21003</v>
      </c>
      <c r="B21" s="73" t="s">
        <v>28</v>
      </c>
      <c r="C21" s="73" t="s">
        <v>26</v>
      </c>
      <c r="D21" s="73" t="s">
        <v>1</v>
      </c>
      <c r="E21" s="73" t="s">
        <v>1</v>
      </c>
    </row>
    <row r="22" spans="1:5">
      <c r="A22" s="72">
        <v>21102</v>
      </c>
      <c r="B22" s="73" t="s">
        <v>28</v>
      </c>
      <c r="C22" s="73" t="s">
        <v>26</v>
      </c>
      <c r="D22" s="73" t="s">
        <v>1</v>
      </c>
      <c r="E22" s="73" t="s">
        <v>1</v>
      </c>
    </row>
    <row r="23" spans="1:5">
      <c r="A23" s="72">
        <v>21001</v>
      </c>
      <c r="B23" s="73" t="s">
        <v>60</v>
      </c>
      <c r="C23" s="73" t="s">
        <v>47</v>
      </c>
      <c r="D23" s="73" t="s">
        <v>1</v>
      </c>
      <c r="E23" s="73" t="s">
        <v>1</v>
      </c>
    </row>
    <row r="24" spans="1:5">
      <c r="A24" s="72">
        <v>20998</v>
      </c>
      <c r="B24" s="73" t="s">
        <v>56</v>
      </c>
      <c r="C24" s="73" t="s">
        <v>26</v>
      </c>
      <c r="D24" s="73" t="s">
        <v>1</v>
      </c>
      <c r="E24" s="73" t="s">
        <v>1</v>
      </c>
    </row>
    <row r="25" spans="1:5">
      <c r="A25" s="72">
        <v>21078</v>
      </c>
      <c r="B25" s="73" t="s">
        <v>28</v>
      </c>
      <c r="C25" s="73" t="s">
        <v>26</v>
      </c>
      <c r="D25" s="73" t="s">
        <v>1</v>
      </c>
      <c r="E25" s="73" t="s">
        <v>1</v>
      </c>
    </row>
    <row r="26" spans="1:5">
      <c r="A26" s="72">
        <v>21024</v>
      </c>
      <c r="B26" s="73" t="s">
        <v>28</v>
      </c>
      <c r="C26" s="73" t="s">
        <v>26</v>
      </c>
      <c r="D26" s="73" t="s">
        <v>1</v>
      </c>
      <c r="E26" s="73" t="s">
        <v>1</v>
      </c>
    </row>
    <row r="27" spans="1:5">
      <c r="A27" s="72">
        <v>21037</v>
      </c>
      <c r="B27" s="73" t="s">
        <v>28</v>
      </c>
      <c r="C27" s="73" t="s">
        <v>26</v>
      </c>
      <c r="D27" s="73" t="s">
        <v>1</v>
      </c>
      <c r="E27" s="73" t="s">
        <v>1</v>
      </c>
    </row>
    <row r="28" spans="1:5">
      <c r="A28" s="72">
        <v>21072</v>
      </c>
      <c r="B28" s="73" t="s">
        <v>56</v>
      </c>
      <c r="C28" s="73" t="s">
        <v>26</v>
      </c>
      <c r="D28" s="73" t="s">
        <v>1</v>
      </c>
      <c r="E28" s="73" t="s">
        <v>1</v>
      </c>
    </row>
    <row r="29" spans="1:5">
      <c r="A29" s="72">
        <v>21069</v>
      </c>
      <c r="B29" s="73" t="s">
        <v>56</v>
      </c>
      <c r="C29" s="73" t="s">
        <v>26</v>
      </c>
      <c r="D29" s="73" t="s">
        <v>1</v>
      </c>
      <c r="E29" s="73" t="s">
        <v>1</v>
      </c>
    </row>
    <row r="30" spans="1:5">
      <c r="A30" s="72">
        <v>21068</v>
      </c>
      <c r="B30" s="73" t="s">
        <v>28</v>
      </c>
      <c r="C30" s="73" t="s">
        <v>26</v>
      </c>
      <c r="D30" s="73" t="s">
        <v>1</v>
      </c>
      <c r="E30" s="73" t="s">
        <v>1</v>
      </c>
    </row>
    <row r="31" spans="1:5">
      <c r="A31" s="72">
        <v>21064</v>
      </c>
      <c r="B31" s="73" t="s">
        <v>28</v>
      </c>
      <c r="C31" s="73" t="s">
        <v>26</v>
      </c>
      <c r="D31" s="73" t="s">
        <v>1</v>
      </c>
      <c r="E31" s="73" t="s">
        <v>1</v>
      </c>
    </row>
    <row r="32" spans="1:5">
      <c r="A32" s="72">
        <v>21053</v>
      </c>
      <c r="B32" s="73" t="s">
        <v>28</v>
      </c>
      <c r="C32" s="73" t="s">
        <v>26</v>
      </c>
      <c r="D32" s="73" t="s">
        <v>1</v>
      </c>
      <c r="E32" s="73" t="s">
        <v>1</v>
      </c>
    </row>
    <row r="33" spans="1:5">
      <c r="A33" s="72">
        <v>21044</v>
      </c>
      <c r="B33" s="73" t="s">
        <v>28</v>
      </c>
      <c r="C33" s="73" t="s">
        <v>26</v>
      </c>
      <c r="D33" s="73" t="s">
        <v>1</v>
      </c>
      <c r="E33" s="73" t="s">
        <v>1</v>
      </c>
    </row>
    <row r="34" spans="1:5">
      <c r="A34" s="72">
        <v>21066</v>
      </c>
      <c r="B34" s="73" t="s">
        <v>60</v>
      </c>
      <c r="C34" s="73" t="s">
        <v>47</v>
      </c>
      <c r="D34" s="73" t="s">
        <v>1</v>
      </c>
      <c r="E34" s="73" t="s">
        <v>1</v>
      </c>
    </row>
    <row r="35" spans="1:5">
      <c r="A35" s="72">
        <v>21039</v>
      </c>
      <c r="B35" s="73" t="s">
        <v>28</v>
      </c>
      <c r="C35" s="73" t="s">
        <v>26</v>
      </c>
      <c r="D35" s="73" t="s">
        <v>1</v>
      </c>
      <c r="E35" s="73" t="s">
        <v>1</v>
      </c>
    </row>
    <row r="36" spans="1:5">
      <c r="A36" s="72">
        <v>21009</v>
      </c>
      <c r="B36" s="73" t="s">
        <v>60</v>
      </c>
      <c r="C36" s="73" t="s">
        <v>47</v>
      </c>
      <c r="D36" s="73" t="s">
        <v>1</v>
      </c>
      <c r="E36" s="73" t="s">
        <v>1</v>
      </c>
    </row>
    <row r="37" spans="1:5">
      <c r="A37" s="72">
        <v>21017</v>
      </c>
      <c r="B37" s="73" t="s">
        <v>28</v>
      </c>
      <c r="C37" s="73" t="s">
        <v>26</v>
      </c>
      <c r="D37" s="73" t="s">
        <v>1</v>
      </c>
      <c r="E37" s="73" t="s">
        <v>1</v>
      </c>
    </row>
    <row r="38" spans="1:5">
      <c r="A38" s="72">
        <v>21006</v>
      </c>
      <c r="B38" s="73" t="s">
        <v>28</v>
      </c>
      <c r="C38" s="73" t="s">
        <v>26</v>
      </c>
      <c r="D38" s="73" t="s">
        <v>1</v>
      </c>
      <c r="E38" s="73" t="s">
        <v>1</v>
      </c>
    </row>
    <row r="39" spans="1:5">
      <c r="A39" s="72">
        <v>20996</v>
      </c>
      <c r="B39" s="73" t="s">
        <v>28</v>
      </c>
      <c r="C39" s="73" t="s">
        <v>26</v>
      </c>
      <c r="D39" s="73" t="s">
        <v>1</v>
      </c>
      <c r="E39" s="73" t="s">
        <v>1</v>
      </c>
    </row>
    <row r="40" spans="1:5">
      <c r="A40" s="72">
        <v>20989</v>
      </c>
      <c r="B40" s="73" t="s">
        <v>28</v>
      </c>
      <c r="C40" s="73" t="s">
        <v>26</v>
      </c>
      <c r="D40" s="73" t="s">
        <v>1</v>
      </c>
      <c r="E40" s="73" t="s">
        <v>1</v>
      </c>
    </row>
    <row r="41" spans="1:5">
      <c r="A41" s="72">
        <v>20744</v>
      </c>
      <c r="B41" s="73" t="s">
        <v>56</v>
      </c>
      <c r="C41" s="73" t="s">
        <v>26</v>
      </c>
      <c r="D41" s="73" t="s">
        <v>1</v>
      </c>
      <c r="E41" s="73" t="s">
        <v>1</v>
      </c>
    </row>
    <row r="42" spans="1:5">
      <c r="A42" s="72">
        <v>21440</v>
      </c>
      <c r="B42" s="73" t="s">
        <v>28</v>
      </c>
      <c r="C42" s="73" t="s">
        <v>26</v>
      </c>
      <c r="D42" s="73" t="s">
        <v>1</v>
      </c>
      <c r="E42" s="73" t="s">
        <v>1</v>
      </c>
    </row>
    <row r="43" spans="1:5">
      <c r="A43" s="72">
        <v>21121</v>
      </c>
      <c r="B43" s="73" t="s">
        <v>56</v>
      </c>
      <c r="C43" s="73" t="s">
        <v>26</v>
      </c>
      <c r="D43" s="73" t="s">
        <v>1</v>
      </c>
      <c r="E43" s="73" t="s">
        <v>1</v>
      </c>
    </row>
    <row r="44" spans="1:5">
      <c r="A44" s="72">
        <v>21043</v>
      </c>
      <c r="B44" s="73" t="s">
        <v>28</v>
      </c>
      <c r="C44" s="73" t="s">
        <v>26</v>
      </c>
      <c r="D44" s="73" t="s">
        <v>1</v>
      </c>
      <c r="E44" s="73" t="s">
        <v>1</v>
      </c>
    </row>
    <row r="45" spans="1:5">
      <c r="A45" s="72">
        <v>21018</v>
      </c>
      <c r="B45" s="73" t="s">
        <v>60</v>
      </c>
      <c r="C45" s="73" t="s">
        <v>47</v>
      </c>
      <c r="D45" s="73" t="s">
        <v>1</v>
      </c>
      <c r="E45" s="73" t="s">
        <v>1</v>
      </c>
    </row>
    <row r="46" spans="1:5">
      <c r="A46" s="72">
        <v>20994</v>
      </c>
      <c r="B46" s="73" t="s">
        <v>60</v>
      </c>
      <c r="C46" s="73" t="s">
        <v>47</v>
      </c>
      <c r="D46" s="73" t="s">
        <v>1</v>
      </c>
      <c r="E46" s="73" t="s">
        <v>1</v>
      </c>
    </row>
    <row r="47" spans="1:5">
      <c r="A47" s="72">
        <v>21049</v>
      </c>
      <c r="B47" s="73" t="s">
        <v>60</v>
      </c>
      <c r="C47" s="73" t="s">
        <v>47</v>
      </c>
      <c r="D47" s="73" t="s">
        <v>1</v>
      </c>
      <c r="E47" s="73" t="s">
        <v>1</v>
      </c>
    </row>
    <row r="48" spans="1:5">
      <c r="A48" s="72">
        <v>21038</v>
      </c>
      <c r="B48" s="73" t="s">
        <v>60</v>
      </c>
      <c r="C48" s="73" t="s">
        <v>47</v>
      </c>
      <c r="D48" s="73" t="s">
        <v>1</v>
      </c>
      <c r="E48" s="73" t="s">
        <v>1</v>
      </c>
    </row>
    <row r="49" spans="1:5">
      <c r="A49" s="72">
        <v>21036</v>
      </c>
      <c r="B49" s="73" t="s">
        <v>60</v>
      </c>
      <c r="C49" s="73" t="s">
        <v>47</v>
      </c>
      <c r="D49" s="73" t="s">
        <v>1</v>
      </c>
      <c r="E49" s="73" t="s">
        <v>1</v>
      </c>
    </row>
    <row r="50" spans="1:5">
      <c r="A50" s="72">
        <v>21033</v>
      </c>
      <c r="B50" s="73" t="s">
        <v>60</v>
      </c>
      <c r="C50" s="73" t="s">
        <v>47</v>
      </c>
      <c r="D50" s="73" t="s">
        <v>1</v>
      </c>
      <c r="E50" s="73" t="s">
        <v>1</v>
      </c>
    </row>
    <row r="51" spans="1:5">
      <c r="A51" s="72">
        <v>21030</v>
      </c>
      <c r="B51" s="73" t="s">
        <v>60</v>
      </c>
      <c r="C51" s="73" t="s">
        <v>47</v>
      </c>
      <c r="D51" s="73" t="s">
        <v>1</v>
      </c>
      <c r="E51" s="73" t="s">
        <v>1</v>
      </c>
    </row>
    <row r="52" spans="1:5">
      <c r="A52" s="72">
        <v>21055</v>
      </c>
      <c r="B52" s="73" t="s">
        <v>60</v>
      </c>
      <c r="C52" s="73" t="s">
        <v>47</v>
      </c>
      <c r="D52" s="73" t="s">
        <v>1</v>
      </c>
      <c r="E52" s="73" t="s">
        <v>1</v>
      </c>
    </row>
    <row r="53" spans="1:5">
      <c r="A53" s="72">
        <v>21020</v>
      </c>
      <c r="B53" s="73" t="s">
        <v>60</v>
      </c>
      <c r="C53" s="73" t="s">
        <v>47</v>
      </c>
      <c r="D53" s="73" t="s">
        <v>1</v>
      </c>
      <c r="E53" s="73" t="s">
        <v>1</v>
      </c>
    </row>
    <row r="54" spans="1:5">
      <c r="A54" s="72">
        <v>21056</v>
      </c>
      <c r="B54" s="73" t="s">
        <v>60</v>
      </c>
      <c r="C54" s="73" t="s">
        <v>47</v>
      </c>
      <c r="D54" s="73" t="s">
        <v>1</v>
      </c>
      <c r="E54" s="73" t="s">
        <v>1</v>
      </c>
    </row>
    <row r="55" spans="1:5">
      <c r="A55" s="72">
        <v>21014</v>
      </c>
      <c r="B55" s="73" t="s">
        <v>60</v>
      </c>
      <c r="C55" s="73" t="s">
        <v>47</v>
      </c>
      <c r="D55" s="73" t="s">
        <v>1</v>
      </c>
      <c r="E55" s="73" t="s">
        <v>1</v>
      </c>
    </row>
    <row r="56" spans="1:5">
      <c r="A56" s="72">
        <v>21005</v>
      </c>
      <c r="B56" s="73" t="s">
        <v>28</v>
      </c>
      <c r="C56" s="73" t="s">
        <v>26</v>
      </c>
      <c r="D56" s="73" t="s">
        <v>1</v>
      </c>
      <c r="E56" s="73" t="s">
        <v>1</v>
      </c>
    </row>
    <row r="57" spans="1:5">
      <c r="A57" s="72">
        <v>21004</v>
      </c>
      <c r="B57" s="73" t="s">
        <v>60</v>
      </c>
      <c r="C57" s="73" t="s">
        <v>47</v>
      </c>
      <c r="D57" s="73" t="s">
        <v>1</v>
      </c>
      <c r="E57" s="73" t="s">
        <v>1</v>
      </c>
    </row>
    <row r="58" spans="1:5">
      <c r="A58" s="72">
        <v>21000</v>
      </c>
      <c r="B58" s="73" t="s">
        <v>60</v>
      </c>
      <c r="C58" s="73" t="s">
        <v>47</v>
      </c>
      <c r="D58" s="73" t="s">
        <v>1</v>
      </c>
      <c r="E58" s="73" t="s">
        <v>1</v>
      </c>
    </row>
    <row r="59" spans="1:5">
      <c r="A59" s="72">
        <v>20997</v>
      </c>
      <c r="B59" s="73" t="s">
        <v>60</v>
      </c>
      <c r="C59" s="73" t="s">
        <v>47</v>
      </c>
      <c r="D59" s="73" t="s">
        <v>1</v>
      </c>
      <c r="E59" s="73" t="s">
        <v>1</v>
      </c>
    </row>
    <row r="60" spans="1:5">
      <c r="A60" s="72">
        <v>20992</v>
      </c>
      <c r="B60" s="73" t="s">
        <v>32</v>
      </c>
      <c r="C60" s="73" t="s">
        <v>24</v>
      </c>
      <c r="D60" s="73" t="s">
        <v>1</v>
      </c>
      <c r="E60" s="73" t="s">
        <v>1</v>
      </c>
    </row>
    <row r="61" spans="1:5">
      <c r="A61" s="72">
        <v>20991</v>
      </c>
      <c r="B61" s="73" t="s">
        <v>60</v>
      </c>
      <c r="C61" s="73" t="s">
        <v>47</v>
      </c>
      <c r="D61" s="73" t="s">
        <v>1</v>
      </c>
      <c r="E61" s="73" t="s">
        <v>1</v>
      </c>
    </row>
    <row r="62" spans="1:5">
      <c r="A62" s="72">
        <v>21100</v>
      </c>
      <c r="B62" s="73" t="s">
        <v>28</v>
      </c>
      <c r="C62" s="73" t="s">
        <v>26</v>
      </c>
      <c r="D62" s="73" t="s">
        <v>1</v>
      </c>
      <c r="E62" s="73" t="s">
        <v>1</v>
      </c>
    </row>
    <row r="63" spans="1:5">
      <c r="A63" s="72">
        <v>21482</v>
      </c>
      <c r="B63" s="73" t="s">
        <v>28</v>
      </c>
      <c r="C63" s="73" t="s">
        <v>26</v>
      </c>
      <c r="D63" s="73" t="s">
        <v>1</v>
      </c>
      <c r="E63" s="73" t="s">
        <v>1</v>
      </c>
    </row>
    <row r="64" spans="1:5">
      <c r="A64" s="72">
        <v>21444</v>
      </c>
      <c r="B64" s="73" t="s">
        <v>60</v>
      </c>
      <c r="C64" s="73" t="s">
        <v>47</v>
      </c>
      <c r="D64" s="73" t="s">
        <v>1</v>
      </c>
      <c r="E64" s="73" t="s">
        <v>1</v>
      </c>
    </row>
    <row r="65" spans="1:5">
      <c r="A65" s="72">
        <v>21385</v>
      </c>
      <c r="B65" s="73" t="s">
        <v>60</v>
      </c>
      <c r="C65" s="73" t="s">
        <v>47</v>
      </c>
      <c r="D65" s="73" t="s">
        <v>1</v>
      </c>
      <c r="E65" s="73" t="s">
        <v>1</v>
      </c>
    </row>
    <row r="66" spans="1:5">
      <c r="A66" s="72">
        <v>21317</v>
      </c>
      <c r="B66" s="73" t="s">
        <v>60</v>
      </c>
      <c r="C66" s="73" t="s">
        <v>47</v>
      </c>
      <c r="D66" s="73" t="s">
        <v>1</v>
      </c>
      <c r="E66" s="73" t="s">
        <v>1</v>
      </c>
    </row>
    <row r="67" spans="1:5">
      <c r="A67" s="72">
        <v>21242</v>
      </c>
      <c r="B67" s="73" t="s">
        <v>60</v>
      </c>
      <c r="C67" s="73" t="s">
        <v>47</v>
      </c>
      <c r="D67" s="73" t="s">
        <v>1</v>
      </c>
      <c r="E67" s="73" t="s">
        <v>1</v>
      </c>
    </row>
    <row r="68" spans="1:5">
      <c r="A68" s="72">
        <v>21229</v>
      </c>
      <c r="B68" s="73" t="s">
        <v>28</v>
      </c>
      <c r="C68" s="73" t="s">
        <v>26</v>
      </c>
      <c r="D68" s="73" t="s">
        <v>1</v>
      </c>
      <c r="E68" s="73" t="s">
        <v>1</v>
      </c>
    </row>
    <row r="69" spans="1:5">
      <c r="A69" s="72">
        <v>21052</v>
      </c>
      <c r="B69" s="73" t="s">
        <v>60</v>
      </c>
      <c r="C69" s="73" t="s">
        <v>47</v>
      </c>
      <c r="D69" s="73" t="s">
        <v>1</v>
      </c>
      <c r="E69" s="73" t="s">
        <v>1</v>
      </c>
    </row>
    <row r="70" spans="1:5">
      <c r="A70" s="72">
        <v>21103</v>
      </c>
      <c r="B70" s="73" t="s">
        <v>28</v>
      </c>
      <c r="C70" s="73" t="s">
        <v>26</v>
      </c>
      <c r="D70" s="73" t="s">
        <v>1</v>
      </c>
      <c r="E70" s="73" t="s">
        <v>1</v>
      </c>
    </row>
    <row r="71" spans="1:5">
      <c r="A71" s="72">
        <v>21002</v>
      </c>
      <c r="B71" s="73" t="s">
        <v>28</v>
      </c>
      <c r="C71" s="73" t="s">
        <v>26</v>
      </c>
      <c r="D71" s="73" t="s">
        <v>1</v>
      </c>
      <c r="E71" s="73" t="s">
        <v>1</v>
      </c>
    </row>
    <row r="72" spans="1:5">
      <c r="A72" s="72">
        <v>21099</v>
      </c>
      <c r="B72" s="73" t="s">
        <v>56</v>
      </c>
      <c r="C72" s="73" t="s">
        <v>26</v>
      </c>
      <c r="D72" s="73" t="s">
        <v>1</v>
      </c>
      <c r="E72" s="73" t="s">
        <v>1</v>
      </c>
    </row>
    <row r="73" spans="1:5">
      <c r="A73" s="72">
        <v>21085</v>
      </c>
      <c r="B73" s="73" t="s">
        <v>60</v>
      </c>
      <c r="C73" s="73" t="s">
        <v>47</v>
      </c>
      <c r="D73" s="73" t="s">
        <v>1</v>
      </c>
      <c r="E73" s="73" t="s">
        <v>1</v>
      </c>
    </row>
    <row r="74" spans="1:5">
      <c r="A74" s="72">
        <v>21079</v>
      </c>
      <c r="B74" s="73" t="s">
        <v>60</v>
      </c>
      <c r="C74" s="73" t="s">
        <v>47</v>
      </c>
      <c r="D74" s="73" t="s">
        <v>1</v>
      </c>
      <c r="E74" s="73" t="s">
        <v>1</v>
      </c>
    </row>
    <row r="75" spans="1:5">
      <c r="A75" s="72">
        <v>21076</v>
      </c>
      <c r="B75" s="73" t="s">
        <v>28</v>
      </c>
      <c r="C75" s="73" t="s">
        <v>26</v>
      </c>
      <c r="D75" s="73" t="s">
        <v>1</v>
      </c>
      <c r="E75" s="73" t="s">
        <v>1</v>
      </c>
    </row>
    <row r="76" spans="1:5">
      <c r="A76" s="72">
        <v>21071</v>
      </c>
      <c r="B76" s="73" t="s">
        <v>60</v>
      </c>
      <c r="C76" s="73" t="s">
        <v>47</v>
      </c>
      <c r="D76" s="73" t="s">
        <v>1</v>
      </c>
      <c r="E76" s="73" t="s">
        <v>1</v>
      </c>
    </row>
    <row r="77" spans="1:5">
      <c r="A77" s="72">
        <v>21065</v>
      </c>
      <c r="B77" s="73" t="s">
        <v>60</v>
      </c>
      <c r="C77" s="73" t="s">
        <v>47</v>
      </c>
      <c r="D77" s="73" t="s">
        <v>1</v>
      </c>
      <c r="E77" s="73" t="s">
        <v>1</v>
      </c>
    </row>
    <row r="78" spans="1:5">
      <c r="A78" s="72">
        <v>21061</v>
      </c>
      <c r="B78" s="73" t="s">
        <v>60</v>
      </c>
      <c r="C78" s="73" t="s">
        <v>47</v>
      </c>
      <c r="D78" s="73" t="s">
        <v>1</v>
      </c>
      <c r="E78" s="73" t="s">
        <v>1</v>
      </c>
    </row>
    <row r="79" spans="1:5">
      <c r="A79" s="72">
        <v>21217</v>
      </c>
      <c r="B79" s="73" t="s">
        <v>60</v>
      </c>
      <c r="C79" s="73" t="s">
        <v>47</v>
      </c>
      <c r="D79" s="73" t="s">
        <v>1</v>
      </c>
      <c r="E79" s="73" t="s">
        <v>1</v>
      </c>
    </row>
    <row r="80" spans="1:5">
      <c r="A80" s="72">
        <v>21090</v>
      </c>
      <c r="B80" s="73" t="s">
        <v>28</v>
      </c>
      <c r="C80" s="73" t="s">
        <v>26</v>
      </c>
      <c r="D80" s="73" t="s">
        <v>1</v>
      </c>
      <c r="E80" s="73" t="s">
        <v>1</v>
      </c>
    </row>
    <row r="81" spans="1:5">
      <c r="A81" s="72">
        <v>21101</v>
      </c>
      <c r="B81" s="73" t="s">
        <v>28</v>
      </c>
      <c r="C81" s="73" t="s">
        <v>26</v>
      </c>
      <c r="D81" s="73" t="s">
        <v>1</v>
      </c>
      <c r="E81" s="73" t="s">
        <v>1</v>
      </c>
    </row>
    <row r="82" spans="1:5">
      <c r="A82" s="72">
        <v>21113</v>
      </c>
      <c r="B82" s="73" t="s">
        <v>28</v>
      </c>
      <c r="C82" s="73" t="s">
        <v>26</v>
      </c>
      <c r="D82" s="73" t="s">
        <v>1</v>
      </c>
      <c r="E82" s="73" t="s">
        <v>1</v>
      </c>
    </row>
    <row r="83" spans="1:5">
      <c r="A83" s="72">
        <v>21220</v>
      </c>
      <c r="B83" s="73" t="s">
        <v>33</v>
      </c>
      <c r="C83" s="73" t="s">
        <v>26</v>
      </c>
      <c r="D83" s="73" t="s">
        <v>1</v>
      </c>
      <c r="E83" s="73" t="s">
        <v>1</v>
      </c>
    </row>
    <row r="84" spans="1:5">
      <c r="A84" s="72">
        <v>21230</v>
      </c>
      <c r="B84" s="73" t="s">
        <v>33</v>
      </c>
      <c r="C84" s="73" t="s">
        <v>26</v>
      </c>
      <c r="D84" s="73" t="s">
        <v>1</v>
      </c>
      <c r="E84" s="73" t="s">
        <v>1</v>
      </c>
    </row>
    <row r="85" spans="1:5">
      <c r="A85" s="72">
        <v>21251</v>
      </c>
      <c r="B85" s="73" t="s">
        <v>28</v>
      </c>
      <c r="C85" s="73" t="s">
        <v>26</v>
      </c>
      <c r="D85" s="73" t="s">
        <v>1</v>
      </c>
      <c r="E85" s="73" t="s">
        <v>1</v>
      </c>
    </row>
    <row r="86" spans="1:5">
      <c r="A86" s="72">
        <v>21119</v>
      </c>
      <c r="B86" s="73" t="s">
        <v>28</v>
      </c>
      <c r="C86" s="73" t="s">
        <v>26</v>
      </c>
      <c r="D86" s="73" t="s">
        <v>1</v>
      </c>
      <c r="E86" s="73" t="s">
        <v>1</v>
      </c>
    </row>
    <row r="87" spans="1:5">
      <c r="A87" s="72">
        <v>20999</v>
      </c>
      <c r="B87" s="73" t="s">
        <v>28</v>
      </c>
      <c r="C87" s="73" t="s">
        <v>26</v>
      </c>
      <c r="D87" s="73" t="s">
        <v>1</v>
      </c>
      <c r="E87" s="73" t="s">
        <v>1</v>
      </c>
    </row>
    <row r="88" spans="1:5">
      <c r="A88" s="72">
        <v>21084</v>
      </c>
      <c r="B88" s="73" t="s">
        <v>28</v>
      </c>
      <c r="C88" s="73" t="s">
        <v>26</v>
      </c>
      <c r="D88" s="73" t="s">
        <v>1</v>
      </c>
      <c r="E88" s="73" t="s">
        <v>1</v>
      </c>
    </row>
    <row r="89" spans="1:5">
      <c r="A89" s="72">
        <v>21010</v>
      </c>
      <c r="B89" s="73" t="s">
        <v>60</v>
      </c>
      <c r="C89" s="73" t="s">
        <v>47</v>
      </c>
      <c r="D89" s="74" t="s">
        <v>1</v>
      </c>
      <c r="E89" s="74" t="s">
        <v>3</v>
      </c>
    </row>
    <row r="90" spans="1:5">
      <c r="A90" s="72">
        <v>21022</v>
      </c>
      <c r="B90" s="73" t="s">
        <v>28</v>
      </c>
      <c r="C90" s="73" t="s">
        <v>26</v>
      </c>
      <c r="D90" s="74" t="s">
        <v>1</v>
      </c>
      <c r="E90" s="74" t="s">
        <v>4</v>
      </c>
    </row>
    <row r="91" spans="1:5">
      <c r="A91" s="72">
        <v>21473</v>
      </c>
      <c r="B91" s="73" t="s">
        <v>40</v>
      </c>
      <c r="C91" s="73" t="s">
        <v>31</v>
      </c>
      <c r="D91" s="73" t="s">
        <v>2</v>
      </c>
      <c r="E91" s="73" t="s">
        <v>2</v>
      </c>
    </row>
    <row r="92" spans="1:5">
      <c r="A92" s="72">
        <v>21415</v>
      </c>
      <c r="B92" s="73" t="s">
        <v>60</v>
      </c>
      <c r="C92" s="73" t="s">
        <v>47</v>
      </c>
      <c r="D92" s="73" t="s">
        <v>2</v>
      </c>
      <c r="E92" s="73" t="s">
        <v>2</v>
      </c>
    </row>
    <row r="93" spans="1:5">
      <c r="A93" s="72">
        <v>21424</v>
      </c>
      <c r="B93" s="73" t="s">
        <v>54</v>
      </c>
      <c r="C93" s="73" t="s">
        <v>26</v>
      </c>
      <c r="D93" s="73" t="s">
        <v>2</v>
      </c>
      <c r="E93" s="73" t="s">
        <v>2</v>
      </c>
    </row>
    <row r="94" spans="1:5">
      <c r="A94" s="72">
        <v>21426</v>
      </c>
      <c r="B94" s="73" t="s">
        <v>40</v>
      </c>
      <c r="C94" s="73" t="s">
        <v>31</v>
      </c>
      <c r="D94" s="73" t="s">
        <v>2</v>
      </c>
      <c r="E94" s="73" t="s">
        <v>2</v>
      </c>
    </row>
    <row r="95" spans="1:5">
      <c r="A95" s="72">
        <v>21435</v>
      </c>
      <c r="B95" s="73" t="s">
        <v>40</v>
      </c>
      <c r="C95" s="73" t="s">
        <v>31</v>
      </c>
      <c r="D95" s="73" t="s">
        <v>2</v>
      </c>
      <c r="E95" s="73" t="s">
        <v>2</v>
      </c>
    </row>
    <row r="96" spans="1:5">
      <c r="A96" s="72">
        <v>21437</v>
      </c>
      <c r="B96" s="73" t="s">
        <v>60</v>
      </c>
      <c r="C96" s="73" t="s">
        <v>47</v>
      </c>
      <c r="D96" s="73" t="s">
        <v>2</v>
      </c>
      <c r="E96" s="73" t="s">
        <v>2</v>
      </c>
    </row>
    <row r="97" spans="1:5">
      <c r="A97" s="72">
        <v>21442</v>
      </c>
      <c r="B97" s="73" t="s">
        <v>54</v>
      </c>
      <c r="C97" s="73" t="s">
        <v>26</v>
      </c>
      <c r="D97" s="73" t="s">
        <v>2</v>
      </c>
      <c r="E97" s="73" t="s">
        <v>2</v>
      </c>
    </row>
    <row r="98" spans="1:5">
      <c r="A98" s="72">
        <v>21279</v>
      </c>
      <c r="B98" s="73" t="s">
        <v>25</v>
      </c>
      <c r="C98" s="73" t="s">
        <v>26</v>
      </c>
      <c r="D98" s="73" t="s">
        <v>2</v>
      </c>
      <c r="E98" s="73" t="s">
        <v>2</v>
      </c>
    </row>
    <row r="99" spans="1:5">
      <c r="A99" s="72">
        <v>21410</v>
      </c>
      <c r="B99" s="73" t="s">
        <v>53</v>
      </c>
      <c r="C99" s="73" t="s">
        <v>24</v>
      </c>
      <c r="D99" s="73" t="s">
        <v>2</v>
      </c>
      <c r="E99" s="73" t="s">
        <v>2</v>
      </c>
    </row>
    <row r="100" spans="1:5">
      <c r="A100" s="72">
        <v>21463</v>
      </c>
      <c r="B100" s="73" t="s">
        <v>60</v>
      </c>
      <c r="C100" s="73" t="s">
        <v>47</v>
      </c>
      <c r="D100" s="73" t="s">
        <v>2</v>
      </c>
      <c r="E100" s="73" t="s">
        <v>2</v>
      </c>
    </row>
    <row r="101" spans="1:5">
      <c r="A101" s="72">
        <v>21384</v>
      </c>
      <c r="B101" s="73" t="s">
        <v>51</v>
      </c>
      <c r="C101" s="73" t="s">
        <v>24</v>
      </c>
      <c r="D101" s="73" t="s">
        <v>2</v>
      </c>
      <c r="E101" s="73" t="s">
        <v>2</v>
      </c>
    </row>
    <row r="102" spans="1:5">
      <c r="A102" s="72">
        <v>21363</v>
      </c>
      <c r="B102" s="73" t="s">
        <v>50</v>
      </c>
      <c r="C102" s="73" t="s">
        <v>47</v>
      </c>
      <c r="D102" s="73" t="s">
        <v>2</v>
      </c>
      <c r="E102" s="73" t="s">
        <v>2</v>
      </c>
    </row>
    <row r="103" spans="1:5">
      <c r="A103" s="72">
        <v>21398</v>
      </c>
      <c r="B103" s="73" t="s">
        <v>450</v>
      </c>
      <c r="C103" s="73" t="s">
        <v>24</v>
      </c>
      <c r="D103" s="73" t="s">
        <v>2</v>
      </c>
      <c r="E103" s="73" t="s">
        <v>2</v>
      </c>
    </row>
    <row r="104" spans="1:5">
      <c r="A104" s="72">
        <v>21461</v>
      </c>
      <c r="B104" s="73" t="s">
        <v>60</v>
      </c>
      <c r="C104" s="73" t="s">
        <v>47</v>
      </c>
      <c r="D104" s="73" t="s">
        <v>2</v>
      </c>
      <c r="E104" s="73" t="s">
        <v>2</v>
      </c>
    </row>
    <row r="105" spans="1:5">
      <c r="A105" s="72">
        <v>21409</v>
      </c>
      <c r="B105" s="73" t="s">
        <v>54</v>
      </c>
      <c r="C105" s="73" t="s">
        <v>26</v>
      </c>
      <c r="D105" s="73" t="s">
        <v>2</v>
      </c>
      <c r="E105" s="73" t="s">
        <v>2</v>
      </c>
    </row>
    <row r="106" spans="1:5">
      <c r="A106" s="72">
        <v>20509</v>
      </c>
      <c r="B106" s="73" t="s">
        <v>32</v>
      </c>
      <c r="C106" s="73" t="s">
        <v>24</v>
      </c>
      <c r="D106" s="73" t="s">
        <v>2</v>
      </c>
      <c r="E106" s="73" t="s">
        <v>2</v>
      </c>
    </row>
    <row r="107" spans="1:5">
      <c r="A107" s="72">
        <v>21474</v>
      </c>
      <c r="B107" s="73" t="s">
        <v>54</v>
      </c>
      <c r="C107" s="73" t="s">
        <v>26</v>
      </c>
      <c r="D107" s="73" t="s">
        <v>2</v>
      </c>
      <c r="E107" s="73" t="s">
        <v>2</v>
      </c>
    </row>
    <row r="108" spans="1:5">
      <c r="A108" s="72">
        <v>21446</v>
      </c>
      <c r="B108" s="73" t="s">
        <v>39</v>
      </c>
      <c r="C108" s="73" t="s">
        <v>26</v>
      </c>
      <c r="D108" s="73" t="s">
        <v>2</v>
      </c>
      <c r="E108" s="73" t="s">
        <v>2</v>
      </c>
    </row>
    <row r="109" spans="1:5">
      <c r="A109" s="72">
        <v>21443</v>
      </c>
      <c r="B109" s="73" t="s">
        <v>25</v>
      </c>
      <c r="C109" s="73" t="s">
        <v>26</v>
      </c>
      <c r="D109" s="73" t="s">
        <v>2</v>
      </c>
      <c r="E109" s="73" t="s">
        <v>2</v>
      </c>
    </row>
    <row r="110" spans="1:5">
      <c r="A110" s="72">
        <v>21441</v>
      </c>
      <c r="B110" s="73" t="s">
        <v>25</v>
      </c>
      <c r="C110" s="73" t="s">
        <v>26</v>
      </c>
      <c r="D110" s="73" t="s">
        <v>2</v>
      </c>
      <c r="E110" s="73" t="s">
        <v>2</v>
      </c>
    </row>
    <row r="111" spans="1:5">
      <c r="A111" s="72">
        <v>21429</v>
      </c>
      <c r="B111" s="73" t="s">
        <v>25</v>
      </c>
      <c r="C111" s="73" t="s">
        <v>26</v>
      </c>
      <c r="D111" s="73" t="s">
        <v>2</v>
      </c>
      <c r="E111" s="73" t="s">
        <v>2</v>
      </c>
    </row>
    <row r="112" spans="1:5">
      <c r="A112" s="72">
        <v>21425</v>
      </c>
      <c r="B112" s="73" t="s">
        <v>25</v>
      </c>
      <c r="C112" s="73" t="s">
        <v>26</v>
      </c>
      <c r="D112" s="73" t="s">
        <v>2</v>
      </c>
      <c r="E112" s="73" t="s">
        <v>2</v>
      </c>
    </row>
    <row r="113" spans="1:5">
      <c r="A113" s="72">
        <v>21406</v>
      </c>
      <c r="B113" s="73" t="s">
        <v>32</v>
      </c>
      <c r="C113" s="73" t="s">
        <v>24</v>
      </c>
      <c r="D113" s="73" t="s">
        <v>2</v>
      </c>
      <c r="E113" s="73" t="s">
        <v>2</v>
      </c>
    </row>
    <row r="114" spans="1:5">
      <c r="A114" s="72">
        <v>21411</v>
      </c>
      <c r="B114" s="73" t="s">
        <v>54</v>
      </c>
      <c r="C114" s="73" t="s">
        <v>26</v>
      </c>
      <c r="D114" s="73" t="s">
        <v>2</v>
      </c>
      <c r="E114" s="73" t="s">
        <v>2</v>
      </c>
    </row>
    <row r="115" spans="1:5">
      <c r="A115" s="72">
        <v>21438</v>
      </c>
      <c r="B115" s="73" t="s">
        <v>60</v>
      </c>
      <c r="C115" s="73" t="s">
        <v>47</v>
      </c>
      <c r="D115" s="73" t="s">
        <v>2</v>
      </c>
      <c r="E115" s="73" t="s">
        <v>2</v>
      </c>
    </row>
    <row r="116" spans="1:5">
      <c r="A116" s="72">
        <v>21404</v>
      </c>
      <c r="B116" s="73" t="s">
        <v>54</v>
      </c>
      <c r="C116" s="73" t="s">
        <v>26</v>
      </c>
      <c r="D116" s="73" t="s">
        <v>2</v>
      </c>
      <c r="E116" s="73" t="s">
        <v>2</v>
      </c>
    </row>
    <row r="117" spans="1:5">
      <c r="A117" s="72">
        <v>21402</v>
      </c>
      <c r="B117" s="73" t="s">
        <v>54</v>
      </c>
      <c r="C117" s="73" t="s">
        <v>26</v>
      </c>
      <c r="D117" s="73" t="s">
        <v>2</v>
      </c>
      <c r="E117" s="73" t="s">
        <v>2</v>
      </c>
    </row>
    <row r="118" spans="1:5">
      <c r="A118" s="72">
        <v>21382</v>
      </c>
      <c r="B118" s="73" t="s">
        <v>54</v>
      </c>
      <c r="C118" s="73" t="s">
        <v>26</v>
      </c>
      <c r="D118" s="73" t="s">
        <v>2</v>
      </c>
      <c r="E118" s="73" t="s">
        <v>2</v>
      </c>
    </row>
    <row r="119" spans="1:5">
      <c r="A119" s="72">
        <v>21378</v>
      </c>
      <c r="B119" s="73" t="s">
        <v>50</v>
      </c>
      <c r="C119" s="73" t="s">
        <v>47</v>
      </c>
      <c r="D119" s="73" t="s">
        <v>2</v>
      </c>
      <c r="E119" s="73" t="s">
        <v>2</v>
      </c>
    </row>
    <row r="120" spans="1:5">
      <c r="A120" s="72">
        <v>21381</v>
      </c>
      <c r="B120" s="73" t="s">
        <v>51</v>
      </c>
      <c r="C120" s="73" t="s">
        <v>24</v>
      </c>
      <c r="D120" s="73" t="s">
        <v>2</v>
      </c>
      <c r="E120" s="73" t="s">
        <v>2</v>
      </c>
    </row>
    <row r="121" spans="1:5">
      <c r="A121" s="72">
        <v>21433</v>
      </c>
      <c r="B121" s="73" t="s">
        <v>60</v>
      </c>
      <c r="C121" s="73" t="s">
        <v>47</v>
      </c>
      <c r="D121" s="73" t="s">
        <v>2</v>
      </c>
      <c r="E121" s="73" t="s">
        <v>2</v>
      </c>
    </row>
    <row r="122" spans="1:5">
      <c r="A122" s="72">
        <v>21386</v>
      </c>
      <c r="B122" s="73" t="s">
        <v>60</v>
      </c>
      <c r="C122" s="73" t="s">
        <v>47</v>
      </c>
      <c r="D122" s="73" t="s">
        <v>2</v>
      </c>
      <c r="E122" s="73" t="s">
        <v>2</v>
      </c>
    </row>
    <row r="123" spans="1:5">
      <c r="A123" s="72">
        <v>21423</v>
      </c>
      <c r="B123" s="73" t="s">
        <v>54</v>
      </c>
      <c r="C123" s="73" t="s">
        <v>26</v>
      </c>
      <c r="D123" s="73" t="s">
        <v>2</v>
      </c>
      <c r="E123" s="73" t="s">
        <v>2</v>
      </c>
    </row>
    <row r="124" spans="1:5">
      <c r="A124" s="72">
        <v>21200</v>
      </c>
      <c r="B124" s="73" t="s">
        <v>60</v>
      </c>
      <c r="C124" s="73" t="s">
        <v>47</v>
      </c>
      <c r="D124" s="74" t="s">
        <v>3</v>
      </c>
      <c r="E124" s="74" t="s">
        <v>1</v>
      </c>
    </row>
    <row r="125" spans="1:5">
      <c r="A125" s="72">
        <v>21298</v>
      </c>
      <c r="B125" s="73" t="s">
        <v>50</v>
      </c>
      <c r="C125" s="73" t="s">
        <v>47</v>
      </c>
      <c r="D125" s="73" t="s">
        <v>3</v>
      </c>
      <c r="E125" s="73" t="s">
        <v>3</v>
      </c>
    </row>
    <row r="126" spans="1:5">
      <c r="A126" s="72">
        <v>21338</v>
      </c>
      <c r="B126" s="73" t="s">
        <v>32</v>
      </c>
      <c r="C126" s="73" t="s">
        <v>24</v>
      </c>
      <c r="D126" s="73" t="s">
        <v>3</v>
      </c>
      <c r="E126" s="73" t="s">
        <v>3</v>
      </c>
    </row>
    <row r="127" spans="1:5">
      <c r="A127" s="72">
        <v>21336</v>
      </c>
      <c r="B127" s="73" t="s">
        <v>50</v>
      </c>
      <c r="C127" s="73" t="s">
        <v>47</v>
      </c>
      <c r="D127" s="73" t="s">
        <v>3</v>
      </c>
      <c r="E127" s="73" t="s">
        <v>3</v>
      </c>
    </row>
    <row r="128" spans="1:5">
      <c r="A128" s="72">
        <v>21332</v>
      </c>
      <c r="B128" s="73" t="s">
        <v>50</v>
      </c>
      <c r="C128" s="73" t="s">
        <v>47</v>
      </c>
      <c r="D128" s="73" t="s">
        <v>3</v>
      </c>
      <c r="E128" s="73" t="s">
        <v>3</v>
      </c>
    </row>
    <row r="129" spans="1:5">
      <c r="A129" s="72">
        <v>21331</v>
      </c>
      <c r="B129" s="73" t="s">
        <v>50</v>
      </c>
      <c r="C129" s="73" t="s">
        <v>47</v>
      </c>
      <c r="D129" s="73" t="s">
        <v>3</v>
      </c>
      <c r="E129" s="73" t="s">
        <v>3</v>
      </c>
    </row>
    <row r="130" spans="1:5">
      <c r="A130" s="72">
        <v>21315</v>
      </c>
      <c r="B130" s="73" t="s">
        <v>32</v>
      </c>
      <c r="C130" s="73" t="s">
        <v>24</v>
      </c>
      <c r="D130" s="73" t="s">
        <v>3</v>
      </c>
      <c r="E130" s="73" t="s">
        <v>3</v>
      </c>
    </row>
    <row r="131" spans="1:5">
      <c r="A131" s="72">
        <v>21313</v>
      </c>
      <c r="B131" s="73" t="s">
        <v>51</v>
      </c>
      <c r="C131" s="73" t="s">
        <v>24</v>
      </c>
      <c r="D131" s="73" t="s">
        <v>3</v>
      </c>
      <c r="E131" s="73" t="s">
        <v>3</v>
      </c>
    </row>
    <row r="132" spans="1:5">
      <c r="A132" s="72">
        <v>21146</v>
      </c>
      <c r="B132" s="73" t="s">
        <v>52</v>
      </c>
      <c r="C132" s="73" t="s">
        <v>47</v>
      </c>
      <c r="D132" s="73" t="s">
        <v>3</v>
      </c>
      <c r="E132" s="73" t="s">
        <v>3</v>
      </c>
    </row>
    <row r="133" spans="1:5">
      <c r="A133" s="72">
        <v>21307</v>
      </c>
      <c r="B133" s="73" t="s">
        <v>52</v>
      </c>
      <c r="C133" s="73" t="s">
        <v>47</v>
      </c>
      <c r="D133" s="73" t="s">
        <v>3</v>
      </c>
      <c r="E133" s="73" t="s">
        <v>3</v>
      </c>
    </row>
    <row r="134" spans="1:5">
      <c r="A134" s="72">
        <v>21342</v>
      </c>
      <c r="B134" s="73" t="s">
        <v>36</v>
      </c>
      <c r="C134" s="73" t="s">
        <v>24</v>
      </c>
      <c r="D134" s="73" t="s">
        <v>3</v>
      </c>
      <c r="E134" s="73" t="s">
        <v>3</v>
      </c>
    </row>
    <row r="135" spans="1:5">
      <c r="A135" s="72">
        <v>21293</v>
      </c>
      <c r="B135" s="73" t="s">
        <v>50</v>
      </c>
      <c r="C135" s="73" t="s">
        <v>47</v>
      </c>
      <c r="D135" s="73" t="s">
        <v>3</v>
      </c>
      <c r="E135" s="73" t="s">
        <v>3</v>
      </c>
    </row>
    <row r="136" spans="1:5">
      <c r="A136" s="72">
        <v>21289</v>
      </c>
      <c r="B136" s="73" t="s">
        <v>52</v>
      </c>
      <c r="C136" s="73" t="s">
        <v>47</v>
      </c>
      <c r="D136" s="73" t="s">
        <v>3</v>
      </c>
      <c r="E136" s="73" t="s">
        <v>3</v>
      </c>
    </row>
    <row r="137" spans="1:5">
      <c r="A137" s="72">
        <v>21286</v>
      </c>
      <c r="B137" s="73" t="s">
        <v>52</v>
      </c>
      <c r="C137" s="73" t="s">
        <v>47</v>
      </c>
      <c r="D137" s="73" t="s">
        <v>3</v>
      </c>
      <c r="E137" s="73" t="s">
        <v>3</v>
      </c>
    </row>
    <row r="138" spans="1:5">
      <c r="A138" s="72">
        <v>21284</v>
      </c>
      <c r="B138" s="73" t="s">
        <v>60</v>
      </c>
      <c r="C138" s="73" t="s">
        <v>47</v>
      </c>
      <c r="D138" s="73" t="s">
        <v>3</v>
      </c>
      <c r="E138" s="73" t="s">
        <v>3</v>
      </c>
    </row>
    <row r="139" spans="1:5">
      <c r="A139" s="72">
        <v>21280</v>
      </c>
      <c r="B139" s="73" t="s">
        <v>50</v>
      </c>
      <c r="C139" s="73" t="s">
        <v>47</v>
      </c>
      <c r="D139" s="73" t="s">
        <v>3</v>
      </c>
      <c r="E139" s="73" t="s">
        <v>3</v>
      </c>
    </row>
    <row r="140" spans="1:5">
      <c r="A140" s="72">
        <v>21275</v>
      </c>
      <c r="B140" s="73" t="s">
        <v>52</v>
      </c>
      <c r="C140" s="73" t="s">
        <v>47</v>
      </c>
      <c r="D140" s="73" t="s">
        <v>3</v>
      </c>
      <c r="E140" s="73" t="s">
        <v>3</v>
      </c>
    </row>
    <row r="141" spans="1:5">
      <c r="A141" s="72">
        <v>21273</v>
      </c>
      <c r="B141" s="73" t="s">
        <v>36</v>
      </c>
      <c r="C141" s="73" t="s">
        <v>24</v>
      </c>
      <c r="D141" s="73" t="s">
        <v>3</v>
      </c>
      <c r="E141" s="73" t="s">
        <v>3</v>
      </c>
    </row>
    <row r="142" spans="1:5">
      <c r="A142" s="72">
        <v>21311</v>
      </c>
      <c r="B142" s="73" t="s">
        <v>50</v>
      </c>
      <c r="C142" s="73" t="s">
        <v>47</v>
      </c>
      <c r="D142" s="73" t="s">
        <v>3</v>
      </c>
      <c r="E142" s="73" t="s">
        <v>3</v>
      </c>
    </row>
    <row r="143" spans="1:5">
      <c r="A143" s="72">
        <v>21380</v>
      </c>
      <c r="B143" s="73" t="s">
        <v>60</v>
      </c>
      <c r="C143" s="73" t="s">
        <v>47</v>
      </c>
      <c r="D143" s="73" t="s">
        <v>3</v>
      </c>
      <c r="E143" s="73" t="s">
        <v>3</v>
      </c>
    </row>
    <row r="144" spans="1:5">
      <c r="A144" s="72">
        <v>21142</v>
      </c>
      <c r="B144" s="73" t="s">
        <v>46</v>
      </c>
      <c r="C144" s="73" t="s">
        <v>47</v>
      </c>
      <c r="D144" s="73" t="s">
        <v>3</v>
      </c>
      <c r="E144" s="73" t="s">
        <v>3</v>
      </c>
    </row>
    <row r="145" spans="1:5">
      <c r="A145" s="72">
        <v>21105</v>
      </c>
      <c r="B145" s="73" t="s">
        <v>46</v>
      </c>
      <c r="C145" s="73" t="s">
        <v>47</v>
      </c>
      <c r="D145" s="73" t="s">
        <v>3</v>
      </c>
      <c r="E145" s="73" t="s">
        <v>3</v>
      </c>
    </row>
    <row r="146" spans="1:5">
      <c r="A146" s="72">
        <v>20988</v>
      </c>
      <c r="B146" s="73" t="s">
        <v>50</v>
      </c>
      <c r="C146" s="73" t="s">
        <v>47</v>
      </c>
      <c r="D146" s="73" t="s">
        <v>3</v>
      </c>
      <c r="E146" s="73" t="s">
        <v>3</v>
      </c>
    </row>
    <row r="147" spans="1:5">
      <c r="A147" s="72">
        <v>20952</v>
      </c>
      <c r="B147" s="73" t="s">
        <v>52</v>
      </c>
      <c r="C147" s="73" t="s">
        <v>47</v>
      </c>
      <c r="D147" s="73" t="s">
        <v>3</v>
      </c>
      <c r="E147" s="73" t="s">
        <v>3</v>
      </c>
    </row>
    <row r="148" spans="1:5">
      <c r="A148" s="72">
        <v>20791</v>
      </c>
      <c r="B148" s="73" t="s">
        <v>32</v>
      </c>
      <c r="C148" s="73" t="s">
        <v>24</v>
      </c>
      <c r="D148" s="73" t="s">
        <v>3</v>
      </c>
      <c r="E148" s="73" t="s">
        <v>3</v>
      </c>
    </row>
    <row r="149" spans="1:5">
      <c r="A149" s="72">
        <v>21459</v>
      </c>
      <c r="B149" s="73" t="s">
        <v>50</v>
      </c>
      <c r="C149" s="73" t="s">
        <v>47</v>
      </c>
      <c r="D149" s="73" t="s">
        <v>3</v>
      </c>
      <c r="E149" s="73" t="s">
        <v>3</v>
      </c>
    </row>
    <row r="150" spans="1:5">
      <c r="A150" s="72">
        <v>21458</v>
      </c>
      <c r="B150" s="73" t="s">
        <v>36</v>
      </c>
      <c r="C150" s="73" t="s">
        <v>24</v>
      </c>
      <c r="D150" s="73" t="s">
        <v>3</v>
      </c>
      <c r="E150" s="73" t="s">
        <v>3</v>
      </c>
    </row>
    <row r="151" spans="1:5">
      <c r="A151" s="72">
        <v>21340</v>
      </c>
      <c r="B151" s="73" t="s">
        <v>36</v>
      </c>
      <c r="C151" s="73" t="s">
        <v>24</v>
      </c>
      <c r="D151" s="73" t="s">
        <v>3</v>
      </c>
      <c r="E151" s="73" t="s">
        <v>3</v>
      </c>
    </row>
    <row r="152" spans="1:5">
      <c r="A152" s="72">
        <v>21419</v>
      </c>
      <c r="B152" s="73" t="s">
        <v>32</v>
      </c>
      <c r="C152" s="73" t="s">
        <v>24</v>
      </c>
      <c r="D152" s="73" t="s">
        <v>3</v>
      </c>
      <c r="E152" s="73" t="s">
        <v>3</v>
      </c>
    </row>
    <row r="153" spans="1:5">
      <c r="A153" s="72">
        <v>21341</v>
      </c>
      <c r="B153" s="73" t="s">
        <v>36</v>
      </c>
      <c r="C153" s="73" t="s">
        <v>24</v>
      </c>
      <c r="D153" s="73" t="s">
        <v>3</v>
      </c>
      <c r="E153" s="73" t="s">
        <v>3</v>
      </c>
    </row>
    <row r="154" spans="1:5">
      <c r="A154" s="72">
        <v>21365</v>
      </c>
      <c r="B154" s="73" t="s">
        <v>32</v>
      </c>
      <c r="C154" s="73" t="s">
        <v>24</v>
      </c>
      <c r="D154" s="73" t="s">
        <v>3</v>
      </c>
      <c r="E154" s="73" t="s">
        <v>3</v>
      </c>
    </row>
    <row r="155" spans="1:5">
      <c r="A155" s="72">
        <v>21364</v>
      </c>
      <c r="B155" s="73" t="s">
        <v>60</v>
      </c>
      <c r="C155" s="73" t="s">
        <v>47</v>
      </c>
      <c r="D155" s="73" t="s">
        <v>3</v>
      </c>
      <c r="E155" s="73" t="s">
        <v>3</v>
      </c>
    </row>
    <row r="156" spans="1:5">
      <c r="A156" s="72">
        <v>21358</v>
      </c>
      <c r="B156" s="73" t="s">
        <v>32</v>
      </c>
      <c r="C156" s="73" t="s">
        <v>24</v>
      </c>
      <c r="D156" s="73" t="s">
        <v>3</v>
      </c>
      <c r="E156" s="73" t="s">
        <v>3</v>
      </c>
    </row>
    <row r="157" spans="1:5">
      <c r="A157" s="72">
        <v>21356</v>
      </c>
      <c r="B157" s="73" t="s">
        <v>32</v>
      </c>
      <c r="C157" s="73" t="s">
        <v>24</v>
      </c>
      <c r="D157" s="73" t="s">
        <v>3</v>
      </c>
      <c r="E157" s="73" t="s">
        <v>3</v>
      </c>
    </row>
    <row r="158" spans="1:5">
      <c r="A158" s="72">
        <v>21352</v>
      </c>
      <c r="B158" s="73" t="s">
        <v>36</v>
      </c>
      <c r="C158" s="73" t="s">
        <v>24</v>
      </c>
      <c r="D158" s="73" t="s">
        <v>3</v>
      </c>
      <c r="E158" s="73" t="s">
        <v>3</v>
      </c>
    </row>
    <row r="159" spans="1:5">
      <c r="A159" s="72">
        <v>21344</v>
      </c>
      <c r="B159" s="73" t="s">
        <v>36</v>
      </c>
      <c r="C159" s="73" t="s">
        <v>24</v>
      </c>
      <c r="D159" s="73" t="s">
        <v>3</v>
      </c>
      <c r="E159" s="73" t="s">
        <v>3</v>
      </c>
    </row>
    <row r="160" spans="1:5">
      <c r="A160" s="72">
        <v>21248</v>
      </c>
      <c r="B160" s="73" t="s">
        <v>50</v>
      </c>
      <c r="C160" s="73" t="s">
        <v>47</v>
      </c>
      <c r="D160" s="73" t="s">
        <v>3</v>
      </c>
      <c r="E160" s="73" t="s">
        <v>3</v>
      </c>
    </row>
    <row r="161" spans="1:5">
      <c r="A161" s="72">
        <v>21455</v>
      </c>
      <c r="B161" s="73" t="s">
        <v>50</v>
      </c>
      <c r="C161" s="73" t="s">
        <v>47</v>
      </c>
      <c r="D161" s="73" t="s">
        <v>3</v>
      </c>
      <c r="E161" s="73" t="s">
        <v>3</v>
      </c>
    </row>
    <row r="162" spans="1:5">
      <c r="A162" s="72">
        <v>20987</v>
      </c>
      <c r="B162" s="73" t="s">
        <v>32</v>
      </c>
      <c r="C162" s="73" t="s">
        <v>24</v>
      </c>
      <c r="D162" s="73" t="s">
        <v>3</v>
      </c>
      <c r="E162" s="73" t="s">
        <v>3</v>
      </c>
    </row>
    <row r="163" spans="1:5">
      <c r="A163" s="72">
        <v>21250</v>
      </c>
      <c r="B163" s="73" t="s">
        <v>50</v>
      </c>
      <c r="C163" s="73" t="s">
        <v>47</v>
      </c>
      <c r="D163" s="73" t="s">
        <v>3</v>
      </c>
      <c r="E163" s="73" t="s">
        <v>3</v>
      </c>
    </row>
    <row r="164" spans="1:5">
      <c r="A164" s="72">
        <v>21143</v>
      </c>
      <c r="B164" s="73" t="s">
        <v>50</v>
      </c>
      <c r="C164" s="73" t="s">
        <v>47</v>
      </c>
      <c r="D164" s="73" t="s">
        <v>3</v>
      </c>
      <c r="E164" s="73" t="s">
        <v>3</v>
      </c>
    </row>
    <row r="165" spans="1:5">
      <c r="A165" s="72">
        <v>21139</v>
      </c>
      <c r="B165" s="73" t="s">
        <v>51</v>
      </c>
      <c r="C165" s="73" t="s">
        <v>24</v>
      </c>
      <c r="D165" s="73" t="s">
        <v>3</v>
      </c>
      <c r="E165" s="73" t="s">
        <v>3</v>
      </c>
    </row>
    <row r="166" spans="1:5">
      <c r="A166" s="72">
        <v>21138</v>
      </c>
      <c r="B166" s="73" t="s">
        <v>32</v>
      </c>
      <c r="C166" s="73" t="s">
        <v>24</v>
      </c>
      <c r="D166" s="73" t="s">
        <v>3</v>
      </c>
      <c r="E166" s="73" t="s">
        <v>3</v>
      </c>
    </row>
    <row r="167" spans="1:5">
      <c r="A167" s="72">
        <v>21108</v>
      </c>
      <c r="B167" s="73" t="s">
        <v>52</v>
      </c>
      <c r="C167" s="73" t="s">
        <v>47</v>
      </c>
      <c r="D167" s="73" t="s">
        <v>3</v>
      </c>
      <c r="E167" s="73" t="s">
        <v>3</v>
      </c>
    </row>
    <row r="168" spans="1:5">
      <c r="A168" s="72">
        <v>21104</v>
      </c>
      <c r="B168" s="73" t="s">
        <v>50</v>
      </c>
      <c r="C168" s="73" t="s">
        <v>47</v>
      </c>
      <c r="D168" s="73" t="s">
        <v>3</v>
      </c>
      <c r="E168" s="73" t="s">
        <v>3</v>
      </c>
    </row>
    <row r="169" spans="1:5">
      <c r="A169" s="72">
        <v>21092</v>
      </c>
      <c r="B169" s="73" t="s">
        <v>32</v>
      </c>
      <c r="C169" s="73" t="s">
        <v>24</v>
      </c>
      <c r="D169" s="73" t="s">
        <v>3</v>
      </c>
      <c r="E169" s="73" t="s">
        <v>3</v>
      </c>
    </row>
    <row r="170" spans="1:5">
      <c r="A170" s="72">
        <v>21157</v>
      </c>
      <c r="B170" s="73" t="s">
        <v>52</v>
      </c>
      <c r="C170" s="73" t="s">
        <v>47</v>
      </c>
      <c r="D170" s="73" t="s">
        <v>3</v>
      </c>
      <c r="E170" s="73" t="s">
        <v>3</v>
      </c>
    </row>
    <row r="171" spans="1:5">
      <c r="A171" s="72">
        <v>21046</v>
      </c>
      <c r="B171" s="73" t="s">
        <v>50</v>
      </c>
      <c r="C171" s="73" t="s">
        <v>47</v>
      </c>
      <c r="D171" s="73" t="s">
        <v>3</v>
      </c>
      <c r="E171" s="73" t="s">
        <v>3</v>
      </c>
    </row>
    <row r="172" spans="1:5">
      <c r="A172" s="72">
        <v>21160</v>
      </c>
      <c r="B172" s="73" t="s">
        <v>23</v>
      </c>
      <c r="C172" s="73" t="s">
        <v>24</v>
      </c>
      <c r="D172" s="73" t="s">
        <v>3</v>
      </c>
      <c r="E172" s="73" t="s">
        <v>3</v>
      </c>
    </row>
    <row r="173" spans="1:5">
      <c r="A173" s="72">
        <v>20986</v>
      </c>
      <c r="B173" s="73" t="s">
        <v>52</v>
      </c>
      <c r="C173" s="73" t="s">
        <v>47</v>
      </c>
      <c r="D173" s="73" t="s">
        <v>3</v>
      </c>
      <c r="E173" s="73" t="s">
        <v>3</v>
      </c>
    </row>
    <row r="174" spans="1:5">
      <c r="A174" s="72">
        <v>20969</v>
      </c>
      <c r="B174" s="73" t="s">
        <v>52</v>
      </c>
      <c r="C174" s="73" t="s">
        <v>47</v>
      </c>
      <c r="D174" s="73" t="s">
        <v>3</v>
      </c>
      <c r="E174" s="73" t="s">
        <v>3</v>
      </c>
    </row>
    <row r="175" spans="1:5">
      <c r="A175" s="72">
        <v>20943</v>
      </c>
      <c r="B175" s="73" t="s">
        <v>36</v>
      </c>
      <c r="C175" s="73" t="s">
        <v>24</v>
      </c>
      <c r="D175" s="73" t="s">
        <v>3</v>
      </c>
      <c r="E175" s="73" t="s">
        <v>3</v>
      </c>
    </row>
    <row r="176" spans="1:5">
      <c r="A176" s="72">
        <v>20939</v>
      </c>
      <c r="B176" s="73" t="s">
        <v>23</v>
      </c>
      <c r="C176" s="73" t="s">
        <v>24</v>
      </c>
      <c r="D176" s="73" t="s">
        <v>3</v>
      </c>
      <c r="E176" s="73" t="s">
        <v>3</v>
      </c>
    </row>
    <row r="177" spans="1:5">
      <c r="A177" s="72">
        <v>20835</v>
      </c>
      <c r="B177" s="73" t="s">
        <v>36</v>
      </c>
      <c r="C177" s="73" t="s">
        <v>24</v>
      </c>
      <c r="D177" s="73" t="s">
        <v>3</v>
      </c>
      <c r="E177" s="73" t="s">
        <v>3</v>
      </c>
    </row>
    <row r="178" spans="1:5">
      <c r="A178" s="72">
        <v>20762</v>
      </c>
      <c r="B178" s="73" t="s">
        <v>52</v>
      </c>
      <c r="C178" s="73" t="s">
        <v>47</v>
      </c>
      <c r="D178" s="73" t="s">
        <v>3</v>
      </c>
      <c r="E178" s="73" t="s">
        <v>3</v>
      </c>
    </row>
    <row r="179" spans="1:5">
      <c r="A179" s="72">
        <v>20686</v>
      </c>
      <c r="B179" s="73" t="s">
        <v>36</v>
      </c>
      <c r="C179" s="73" t="s">
        <v>24</v>
      </c>
      <c r="D179" s="73" t="s">
        <v>3</v>
      </c>
      <c r="E179" s="73" t="s">
        <v>3</v>
      </c>
    </row>
    <row r="180" spans="1:5">
      <c r="A180" s="72">
        <v>21082</v>
      </c>
      <c r="B180" s="73" t="s">
        <v>52</v>
      </c>
      <c r="C180" s="73" t="s">
        <v>47</v>
      </c>
      <c r="D180" s="73" t="s">
        <v>3</v>
      </c>
      <c r="E180" s="73" t="s">
        <v>3</v>
      </c>
    </row>
    <row r="181" spans="1:5">
      <c r="A181" s="72">
        <v>21208</v>
      </c>
      <c r="B181" s="73" t="s">
        <v>32</v>
      </c>
      <c r="C181" s="73" t="s">
        <v>24</v>
      </c>
      <c r="D181" s="73" t="s">
        <v>3</v>
      </c>
      <c r="E181" s="73" t="s">
        <v>3</v>
      </c>
    </row>
    <row r="182" spans="1:5">
      <c r="A182" s="72">
        <v>21353</v>
      </c>
      <c r="B182" s="73" t="s">
        <v>50</v>
      </c>
      <c r="C182" s="73" t="s">
        <v>47</v>
      </c>
      <c r="D182" s="73" t="s">
        <v>3</v>
      </c>
      <c r="E182" s="73" t="s">
        <v>3</v>
      </c>
    </row>
    <row r="183" spans="1:5">
      <c r="A183" s="72">
        <v>21246</v>
      </c>
      <c r="B183" s="73" t="s">
        <v>50</v>
      </c>
      <c r="C183" s="73" t="s">
        <v>47</v>
      </c>
      <c r="D183" s="73" t="s">
        <v>3</v>
      </c>
      <c r="E183" s="73" t="s">
        <v>3</v>
      </c>
    </row>
    <row r="184" spans="1:5">
      <c r="A184" s="72">
        <v>21237</v>
      </c>
      <c r="B184" s="73" t="s">
        <v>52</v>
      </c>
      <c r="C184" s="73" t="s">
        <v>47</v>
      </c>
      <c r="D184" s="73" t="s">
        <v>3</v>
      </c>
      <c r="E184" s="73" t="s">
        <v>3</v>
      </c>
    </row>
    <row r="185" spans="1:5">
      <c r="A185" s="72">
        <v>21235</v>
      </c>
      <c r="B185" s="73" t="s">
        <v>36</v>
      </c>
      <c r="C185" s="73" t="s">
        <v>24</v>
      </c>
      <c r="D185" s="73" t="s">
        <v>3</v>
      </c>
      <c r="E185" s="73" t="s">
        <v>3</v>
      </c>
    </row>
    <row r="186" spans="1:5">
      <c r="A186" s="72">
        <v>21233</v>
      </c>
      <c r="B186" s="73" t="s">
        <v>60</v>
      </c>
      <c r="C186" s="73" t="s">
        <v>47</v>
      </c>
      <c r="D186" s="73" t="s">
        <v>3</v>
      </c>
      <c r="E186" s="73" t="s">
        <v>3</v>
      </c>
    </row>
    <row r="187" spans="1:5">
      <c r="A187" s="72">
        <v>21232</v>
      </c>
      <c r="B187" s="73" t="s">
        <v>46</v>
      </c>
      <c r="C187" s="73" t="s">
        <v>47</v>
      </c>
      <c r="D187" s="73" t="s">
        <v>3</v>
      </c>
      <c r="E187" s="73" t="s">
        <v>3</v>
      </c>
    </row>
    <row r="188" spans="1:5">
      <c r="A188" s="72">
        <v>21231</v>
      </c>
      <c r="B188" s="73" t="s">
        <v>46</v>
      </c>
      <c r="C188" s="73" t="s">
        <v>47</v>
      </c>
      <c r="D188" s="73" t="s">
        <v>3</v>
      </c>
      <c r="E188" s="73" t="s">
        <v>3</v>
      </c>
    </row>
    <row r="189" spans="1:5">
      <c r="A189" s="72">
        <v>21145</v>
      </c>
      <c r="B189" s="73" t="s">
        <v>50</v>
      </c>
      <c r="C189" s="73" t="s">
        <v>47</v>
      </c>
      <c r="D189" s="73" t="s">
        <v>3</v>
      </c>
      <c r="E189" s="73" t="s">
        <v>3</v>
      </c>
    </row>
    <row r="190" spans="1:5">
      <c r="A190" s="72">
        <v>21209</v>
      </c>
      <c r="B190" s="73" t="s">
        <v>50</v>
      </c>
      <c r="C190" s="73" t="s">
        <v>47</v>
      </c>
      <c r="D190" s="73" t="s">
        <v>3</v>
      </c>
      <c r="E190" s="73" t="s">
        <v>3</v>
      </c>
    </row>
    <row r="191" spans="1:5">
      <c r="A191" s="72">
        <v>21249</v>
      </c>
      <c r="B191" s="73" t="s">
        <v>50</v>
      </c>
      <c r="C191" s="73" t="s">
        <v>47</v>
      </c>
      <c r="D191" s="73" t="s">
        <v>3</v>
      </c>
      <c r="E191" s="73" t="s">
        <v>3</v>
      </c>
    </row>
    <row r="192" spans="1:5">
      <c r="A192" s="72">
        <v>21202</v>
      </c>
      <c r="B192" s="73" t="s">
        <v>32</v>
      </c>
      <c r="C192" s="73" t="s">
        <v>24</v>
      </c>
      <c r="D192" s="73" t="s">
        <v>3</v>
      </c>
      <c r="E192" s="73" t="s">
        <v>3</v>
      </c>
    </row>
    <row r="193" spans="1:5">
      <c r="A193" s="72">
        <v>21194</v>
      </c>
      <c r="B193" s="73" t="s">
        <v>32</v>
      </c>
      <c r="C193" s="73" t="s">
        <v>24</v>
      </c>
      <c r="D193" s="73" t="s">
        <v>3</v>
      </c>
      <c r="E193" s="73" t="s">
        <v>3</v>
      </c>
    </row>
    <row r="194" spans="1:5">
      <c r="A194" s="72">
        <v>21182</v>
      </c>
      <c r="B194" s="73" t="s">
        <v>36</v>
      </c>
      <c r="C194" s="73" t="s">
        <v>24</v>
      </c>
      <c r="D194" s="73" t="s">
        <v>3</v>
      </c>
      <c r="E194" s="73" t="s">
        <v>3</v>
      </c>
    </row>
    <row r="195" spans="1:5">
      <c r="A195" s="72">
        <v>21179</v>
      </c>
      <c r="B195" s="73" t="s">
        <v>60</v>
      </c>
      <c r="C195" s="73" t="s">
        <v>47</v>
      </c>
      <c r="D195" s="73" t="s">
        <v>3</v>
      </c>
      <c r="E195" s="73" t="s">
        <v>3</v>
      </c>
    </row>
    <row r="196" spans="1:5">
      <c r="A196" s="72">
        <v>21165</v>
      </c>
      <c r="B196" s="73" t="s">
        <v>50</v>
      </c>
      <c r="C196" s="73" t="s">
        <v>47</v>
      </c>
      <c r="D196" s="73" t="s">
        <v>3</v>
      </c>
      <c r="E196" s="73" t="s">
        <v>3</v>
      </c>
    </row>
    <row r="197" spans="1:5">
      <c r="A197" s="72">
        <v>21218</v>
      </c>
      <c r="B197" s="73" t="s">
        <v>46</v>
      </c>
      <c r="C197" s="73" t="s">
        <v>47</v>
      </c>
      <c r="D197" s="73" t="s">
        <v>3</v>
      </c>
      <c r="E197" s="73" t="s">
        <v>3</v>
      </c>
    </row>
    <row r="198" spans="1:5">
      <c r="A198" s="72">
        <v>21227</v>
      </c>
      <c r="B198" s="73" t="s">
        <v>52</v>
      </c>
      <c r="C198" s="73" t="s">
        <v>47</v>
      </c>
      <c r="D198" s="73" t="s">
        <v>3</v>
      </c>
      <c r="E198" s="73" t="s">
        <v>3</v>
      </c>
    </row>
    <row r="199" spans="1:5">
      <c r="A199" s="72">
        <v>21354</v>
      </c>
      <c r="B199" s="73" t="s">
        <v>36</v>
      </c>
      <c r="C199" s="73" t="s">
        <v>24</v>
      </c>
      <c r="D199" s="73" t="s">
        <v>3</v>
      </c>
      <c r="E199" s="73" t="s">
        <v>3</v>
      </c>
    </row>
    <row r="200" spans="1:5">
      <c r="A200" s="72">
        <v>21349</v>
      </c>
      <c r="B200" s="73" t="s">
        <v>46</v>
      </c>
      <c r="C200" s="73" t="s">
        <v>47</v>
      </c>
      <c r="D200" s="73" t="s">
        <v>3</v>
      </c>
      <c r="E200" s="73" t="s">
        <v>3</v>
      </c>
    </row>
    <row r="201" spans="1:5">
      <c r="A201" s="72">
        <v>21199</v>
      </c>
      <c r="B201" s="73" t="s">
        <v>32</v>
      </c>
      <c r="C201" s="73" t="s">
        <v>24</v>
      </c>
      <c r="D201" s="73" t="s">
        <v>3</v>
      </c>
      <c r="E201" s="73" t="s">
        <v>3</v>
      </c>
    </row>
    <row r="202" spans="1:5">
      <c r="A202" s="72">
        <v>21210</v>
      </c>
      <c r="B202" s="73" t="s">
        <v>36</v>
      </c>
      <c r="C202" s="73" t="s">
        <v>24</v>
      </c>
      <c r="D202" s="73" t="s">
        <v>3</v>
      </c>
      <c r="E202" s="73" t="s">
        <v>3</v>
      </c>
    </row>
    <row r="203" spans="1:5">
      <c r="A203" s="72">
        <v>21348</v>
      </c>
      <c r="B203" s="73" t="s">
        <v>50</v>
      </c>
      <c r="C203" s="73" t="s">
        <v>47</v>
      </c>
      <c r="D203" s="73" t="s">
        <v>3</v>
      </c>
      <c r="E203" s="73" t="s">
        <v>3</v>
      </c>
    </row>
    <row r="204" spans="1:5">
      <c r="A204" s="72">
        <v>21346</v>
      </c>
      <c r="B204" s="73" t="s">
        <v>60</v>
      </c>
      <c r="C204" s="73" t="s">
        <v>47</v>
      </c>
      <c r="D204" s="73" t="s">
        <v>3</v>
      </c>
      <c r="E204" s="73" t="s">
        <v>3</v>
      </c>
    </row>
    <row r="205" spans="1:5">
      <c r="A205" s="72">
        <v>21335</v>
      </c>
      <c r="B205" s="73" t="s">
        <v>52</v>
      </c>
      <c r="C205" s="73" t="s">
        <v>47</v>
      </c>
      <c r="D205" s="73" t="s">
        <v>3</v>
      </c>
      <c r="E205" s="73" t="s">
        <v>3</v>
      </c>
    </row>
    <row r="206" spans="1:5">
      <c r="A206" s="72">
        <v>21312</v>
      </c>
      <c r="B206" s="73" t="s">
        <v>50</v>
      </c>
      <c r="C206" s="73" t="s">
        <v>47</v>
      </c>
      <c r="D206" s="73" t="s">
        <v>3</v>
      </c>
      <c r="E206" s="73" t="s">
        <v>3</v>
      </c>
    </row>
    <row r="207" spans="1:5">
      <c r="A207" s="72">
        <v>21282</v>
      </c>
      <c r="B207" s="73" t="s">
        <v>52</v>
      </c>
      <c r="C207" s="73" t="s">
        <v>47</v>
      </c>
      <c r="D207" s="73" t="s">
        <v>3</v>
      </c>
      <c r="E207" s="73" t="s">
        <v>3</v>
      </c>
    </row>
    <row r="208" spans="1:5">
      <c r="A208" s="72">
        <v>21368</v>
      </c>
      <c r="B208" s="73" t="s">
        <v>50</v>
      </c>
      <c r="C208" s="73" t="s">
        <v>47</v>
      </c>
      <c r="D208" s="73" t="s">
        <v>3</v>
      </c>
      <c r="E208" s="73" t="s">
        <v>3</v>
      </c>
    </row>
    <row r="209" spans="1:5">
      <c r="A209" s="72">
        <v>21240</v>
      </c>
      <c r="B209" s="73" t="s">
        <v>32</v>
      </c>
      <c r="C209" s="73" t="s">
        <v>24</v>
      </c>
      <c r="D209" s="73" t="s">
        <v>3</v>
      </c>
      <c r="E209" s="73" t="s">
        <v>3</v>
      </c>
    </row>
    <row r="210" spans="1:5">
      <c r="A210" s="72">
        <v>21269</v>
      </c>
      <c r="B210" s="73" t="s">
        <v>51</v>
      </c>
      <c r="C210" s="73" t="s">
        <v>24</v>
      </c>
      <c r="D210" s="73" t="s">
        <v>3</v>
      </c>
      <c r="E210" s="73" t="s">
        <v>3</v>
      </c>
    </row>
    <row r="211" spans="1:5">
      <c r="A211" s="72">
        <v>21198</v>
      </c>
      <c r="B211" s="73" t="s">
        <v>32</v>
      </c>
      <c r="C211" s="73" t="s">
        <v>24</v>
      </c>
      <c r="D211" s="73" t="s">
        <v>3</v>
      </c>
      <c r="E211" s="73" t="s">
        <v>3</v>
      </c>
    </row>
    <row r="212" spans="1:5">
      <c r="A212" s="72">
        <v>21266</v>
      </c>
      <c r="B212" s="73" t="s">
        <v>32</v>
      </c>
      <c r="C212" s="73" t="s">
        <v>24</v>
      </c>
      <c r="D212" s="73" t="s">
        <v>3</v>
      </c>
      <c r="E212" s="73" t="s">
        <v>3</v>
      </c>
    </row>
    <row r="213" spans="1:5">
      <c r="A213" s="72">
        <v>21191</v>
      </c>
      <c r="B213" s="73" t="s">
        <v>46</v>
      </c>
      <c r="C213" s="73" t="s">
        <v>47</v>
      </c>
      <c r="D213" s="73" t="s">
        <v>3</v>
      </c>
      <c r="E213" s="73" t="s">
        <v>3</v>
      </c>
    </row>
    <row r="214" spans="1:5">
      <c r="A214" s="72">
        <v>21264</v>
      </c>
      <c r="B214" s="73" t="s">
        <v>60</v>
      </c>
      <c r="C214" s="73" t="s">
        <v>47</v>
      </c>
      <c r="D214" s="73" t="s">
        <v>3</v>
      </c>
      <c r="E214" s="73" t="s">
        <v>3</v>
      </c>
    </row>
    <row r="215" spans="1:5">
      <c r="A215" s="72">
        <v>21345</v>
      </c>
      <c r="B215" s="73" t="s">
        <v>50</v>
      </c>
      <c r="C215" s="73" t="s">
        <v>47</v>
      </c>
      <c r="D215" s="73" t="s">
        <v>3</v>
      </c>
      <c r="E215" s="73" t="s">
        <v>3</v>
      </c>
    </row>
    <row r="216" spans="1:5">
      <c r="A216" s="72">
        <v>21197</v>
      </c>
      <c r="B216" s="73" t="s">
        <v>32</v>
      </c>
      <c r="C216" s="73" t="s">
        <v>24</v>
      </c>
      <c r="D216" s="73" t="s">
        <v>3</v>
      </c>
      <c r="E216" s="73" t="s">
        <v>4</v>
      </c>
    </row>
    <row r="217" spans="1:5">
      <c r="A217" s="72">
        <v>21177</v>
      </c>
      <c r="B217" s="73" t="s">
        <v>36</v>
      </c>
      <c r="C217" s="73" t="s">
        <v>24</v>
      </c>
      <c r="D217" s="73" t="s">
        <v>3</v>
      </c>
      <c r="E217" s="73" t="s">
        <v>4</v>
      </c>
    </row>
    <row r="218" spans="1:5">
      <c r="A218" s="72">
        <v>21156</v>
      </c>
      <c r="B218" s="73" t="s">
        <v>36</v>
      </c>
      <c r="C218" s="73" t="s">
        <v>24</v>
      </c>
      <c r="D218" s="74" t="s">
        <v>4</v>
      </c>
      <c r="E218" s="74" t="s">
        <v>1</v>
      </c>
    </row>
    <row r="219" spans="1:5">
      <c r="A219" s="72">
        <v>21193</v>
      </c>
      <c r="B219" s="73" t="s">
        <v>23</v>
      </c>
      <c r="C219" s="73" t="s">
        <v>24</v>
      </c>
      <c r="D219" s="74" t="s">
        <v>4</v>
      </c>
      <c r="E219" s="74" t="s">
        <v>3</v>
      </c>
    </row>
    <row r="220" spans="1:5">
      <c r="A220" s="72">
        <v>21158</v>
      </c>
      <c r="B220" s="73" t="s">
        <v>49</v>
      </c>
      <c r="C220" s="73" t="s">
        <v>26</v>
      </c>
      <c r="D220" s="74" t="s">
        <v>4</v>
      </c>
      <c r="E220" s="74" t="s">
        <v>3</v>
      </c>
    </row>
    <row r="221" spans="1:5">
      <c r="A221" s="72">
        <v>20819</v>
      </c>
      <c r="B221" s="73" t="s">
        <v>450</v>
      </c>
      <c r="C221" s="73" t="s">
        <v>464</v>
      </c>
      <c r="D221" s="74" t="s">
        <v>4</v>
      </c>
      <c r="E221" s="74" t="s">
        <v>3</v>
      </c>
    </row>
    <row r="222" spans="1:5">
      <c r="A222" s="72">
        <v>20811</v>
      </c>
      <c r="B222" s="73" t="s">
        <v>49</v>
      </c>
      <c r="C222" s="73" t="s">
        <v>26</v>
      </c>
      <c r="D222" s="74" t="s">
        <v>4</v>
      </c>
      <c r="E222" s="74" t="s">
        <v>3</v>
      </c>
    </row>
    <row r="223" spans="1:5">
      <c r="A223" s="72">
        <v>20800</v>
      </c>
      <c r="B223" s="73" t="s">
        <v>46</v>
      </c>
      <c r="C223" s="73" t="s">
        <v>47</v>
      </c>
      <c r="D223" s="74" t="s">
        <v>4</v>
      </c>
      <c r="E223" s="74" t="s">
        <v>3</v>
      </c>
    </row>
    <row r="224" spans="1:5">
      <c r="A224" s="72">
        <v>20793</v>
      </c>
      <c r="B224" s="73" t="s">
        <v>34</v>
      </c>
      <c r="C224" s="73" t="s">
        <v>26</v>
      </c>
      <c r="D224" s="74" t="s">
        <v>4</v>
      </c>
      <c r="E224" s="74" t="s">
        <v>3</v>
      </c>
    </row>
    <row r="225" spans="1:5">
      <c r="A225" s="72">
        <v>20852</v>
      </c>
      <c r="B225" s="73" t="s">
        <v>36</v>
      </c>
      <c r="C225" s="73" t="s">
        <v>24</v>
      </c>
      <c r="D225" s="74" t="s">
        <v>4</v>
      </c>
      <c r="E225" s="74" t="s">
        <v>3</v>
      </c>
    </row>
    <row r="226" spans="1:5">
      <c r="A226" s="72">
        <v>20846</v>
      </c>
      <c r="B226" s="73" t="s">
        <v>56</v>
      </c>
      <c r="C226" s="73" t="s">
        <v>26</v>
      </c>
      <c r="D226" s="74" t="s">
        <v>4</v>
      </c>
      <c r="E226" s="74" t="s">
        <v>3</v>
      </c>
    </row>
    <row r="227" spans="1:5">
      <c r="A227" s="72">
        <v>21245</v>
      </c>
      <c r="B227" s="73" t="s">
        <v>50</v>
      </c>
      <c r="C227" s="73" t="s">
        <v>47</v>
      </c>
      <c r="D227" s="74" t="s">
        <v>4</v>
      </c>
      <c r="E227" s="74" t="s">
        <v>3</v>
      </c>
    </row>
    <row r="228" spans="1:5">
      <c r="A228" s="72">
        <v>19692</v>
      </c>
      <c r="B228" s="73" t="s">
        <v>50</v>
      </c>
      <c r="C228" s="73" t="s">
        <v>47</v>
      </c>
      <c r="D228" s="74" t="s">
        <v>4</v>
      </c>
      <c r="E228" s="74" t="s">
        <v>3</v>
      </c>
    </row>
    <row r="229" spans="1:5">
      <c r="A229" s="72">
        <v>20963</v>
      </c>
      <c r="B229" s="73" t="s">
        <v>56</v>
      </c>
      <c r="C229" s="73" t="s">
        <v>26</v>
      </c>
      <c r="D229" s="74" t="s">
        <v>4</v>
      </c>
      <c r="E229" s="74" t="s">
        <v>3</v>
      </c>
    </row>
    <row r="230" spans="1:5">
      <c r="A230" s="72">
        <v>21124</v>
      </c>
      <c r="B230" s="73" t="s">
        <v>62</v>
      </c>
      <c r="C230" s="73" t="s">
        <v>31</v>
      </c>
      <c r="D230" s="73" t="s">
        <v>4</v>
      </c>
      <c r="E230" s="73" t="s">
        <v>4</v>
      </c>
    </row>
    <row r="231" spans="1:5">
      <c r="A231" s="72">
        <v>21110</v>
      </c>
      <c r="B231" s="73" t="s">
        <v>28</v>
      </c>
      <c r="C231" s="73" t="s">
        <v>26</v>
      </c>
      <c r="D231" s="73" t="s">
        <v>4</v>
      </c>
      <c r="E231" s="73" t="s">
        <v>4</v>
      </c>
    </row>
    <row r="232" spans="1:5">
      <c r="A232" s="72">
        <v>21371</v>
      </c>
      <c r="B232" s="73" t="s">
        <v>32</v>
      </c>
      <c r="C232" s="73" t="s">
        <v>24</v>
      </c>
      <c r="D232" s="73" t="s">
        <v>4</v>
      </c>
      <c r="E232" s="73" t="s">
        <v>4</v>
      </c>
    </row>
    <row r="233" spans="1:5">
      <c r="A233" s="72">
        <v>21370</v>
      </c>
      <c r="B233" s="73" t="s">
        <v>39</v>
      </c>
      <c r="C233" s="73" t="s">
        <v>26</v>
      </c>
      <c r="D233" s="73" t="s">
        <v>4</v>
      </c>
      <c r="E233" s="73" t="s">
        <v>4</v>
      </c>
    </row>
    <row r="234" spans="1:5">
      <c r="A234" s="72">
        <v>21355</v>
      </c>
      <c r="B234" s="73" t="s">
        <v>32</v>
      </c>
      <c r="C234" s="73" t="s">
        <v>24</v>
      </c>
      <c r="D234" s="73" t="s">
        <v>4</v>
      </c>
      <c r="E234" s="73" t="s">
        <v>4</v>
      </c>
    </row>
    <row r="235" spans="1:5">
      <c r="A235" s="72">
        <v>21351</v>
      </c>
      <c r="B235" s="73" t="s">
        <v>25</v>
      </c>
      <c r="C235" s="73" t="s">
        <v>26</v>
      </c>
      <c r="D235" s="73" t="s">
        <v>4</v>
      </c>
      <c r="E235" s="73" t="s">
        <v>4</v>
      </c>
    </row>
    <row r="236" spans="1:5">
      <c r="A236" s="72">
        <v>21301</v>
      </c>
      <c r="B236" s="73" t="s">
        <v>34</v>
      </c>
      <c r="C236" s="73" t="s">
        <v>26</v>
      </c>
      <c r="D236" s="73" t="s">
        <v>4</v>
      </c>
      <c r="E236" s="73" t="s">
        <v>4</v>
      </c>
    </row>
    <row r="237" spans="1:5">
      <c r="A237" s="72">
        <v>20859</v>
      </c>
      <c r="B237" s="73" t="s">
        <v>29</v>
      </c>
      <c r="C237" s="73" t="s">
        <v>26</v>
      </c>
      <c r="D237" s="73" t="s">
        <v>4</v>
      </c>
      <c r="E237" s="73" t="s">
        <v>4</v>
      </c>
    </row>
    <row r="238" spans="1:5">
      <c r="A238" s="72">
        <v>21303</v>
      </c>
      <c r="B238" s="73" t="s">
        <v>29</v>
      </c>
      <c r="C238" s="73" t="s">
        <v>26</v>
      </c>
      <c r="D238" s="73" t="s">
        <v>4</v>
      </c>
      <c r="E238" s="73" t="s">
        <v>4</v>
      </c>
    </row>
    <row r="239" spans="1:5">
      <c r="A239" s="72">
        <v>21106</v>
      </c>
      <c r="B239" s="73" t="s">
        <v>40</v>
      </c>
      <c r="C239" s="73" t="s">
        <v>31</v>
      </c>
      <c r="D239" s="73" t="s">
        <v>4</v>
      </c>
      <c r="E239" s="73" t="s">
        <v>4</v>
      </c>
    </row>
    <row r="240" spans="1:5">
      <c r="A240" s="72">
        <v>20860</v>
      </c>
      <c r="B240" s="73" t="s">
        <v>50</v>
      </c>
      <c r="C240" s="73" t="s">
        <v>47</v>
      </c>
      <c r="D240" s="73" t="s">
        <v>4</v>
      </c>
      <c r="E240" s="73" t="s">
        <v>4</v>
      </c>
    </row>
    <row r="241" spans="1:5">
      <c r="A241" s="72">
        <v>21299</v>
      </c>
      <c r="B241" s="73" t="s">
        <v>37</v>
      </c>
      <c r="C241" s="73" t="s">
        <v>26</v>
      </c>
      <c r="D241" s="73" t="s">
        <v>4</v>
      </c>
      <c r="E241" s="73" t="s">
        <v>4</v>
      </c>
    </row>
    <row r="242" spans="1:5">
      <c r="A242" s="72">
        <v>21126</v>
      </c>
      <c r="B242" s="73" t="s">
        <v>32</v>
      </c>
      <c r="C242" s="73" t="s">
        <v>24</v>
      </c>
      <c r="D242" s="73" t="s">
        <v>4</v>
      </c>
      <c r="E242" s="73" t="s">
        <v>4</v>
      </c>
    </row>
    <row r="243" spans="1:5">
      <c r="A243" s="72">
        <v>20863</v>
      </c>
      <c r="B243" s="73" t="s">
        <v>25</v>
      </c>
      <c r="C243" s="73" t="s">
        <v>26</v>
      </c>
      <c r="D243" s="73" t="s">
        <v>4</v>
      </c>
      <c r="E243" s="73" t="s">
        <v>4</v>
      </c>
    </row>
    <row r="244" spans="1:5">
      <c r="A244" s="72">
        <v>20862</v>
      </c>
      <c r="B244" s="73" t="s">
        <v>37</v>
      </c>
      <c r="C244" s="73" t="s">
        <v>26</v>
      </c>
      <c r="D244" s="73" t="s">
        <v>4</v>
      </c>
      <c r="E244" s="73" t="s">
        <v>4</v>
      </c>
    </row>
    <row r="245" spans="1:5">
      <c r="A245" s="72">
        <v>21350</v>
      </c>
      <c r="B245" s="73" t="s">
        <v>39</v>
      </c>
      <c r="C245" s="73" t="s">
        <v>26</v>
      </c>
      <c r="D245" s="73" t="s">
        <v>4</v>
      </c>
      <c r="E245" s="73" t="s">
        <v>4</v>
      </c>
    </row>
    <row r="246" spans="1:5">
      <c r="A246" s="72">
        <v>20843</v>
      </c>
      <c r="B246" s="73" t="s">
        <v>25</v>
      </c>
      <c r="C246" s="73" t="s">
        <v>26</v>
      </c>
      <c r="D246" s="73" t="s">
        <v>4</v>
      </c>
      <c r="E246" s="73" t="s">
        <v>4</v>
      </c>
    </row>
    <row r="247" spans="1:5">
      <c r="A247" s="72">
        <v>21294</v>
      </c>
      <c r="B247" s="73" t="s">
        <v>39</v>
      </c>
      <c r="C247" s="73" t="s">
        <v>26</v>
      </c>
      <c r="D247" s="73" t="s">
        <v>4</v>
      </c>
      <c r="E247" s="73" t="s">
        <v>4</v>
      </c>
    </row>
    <row r="248" spans="1:5">
      <c r="A248" s="72">
        <v>20816</v>
      </c>
      <c r="B248" s="73" t="s">
        <v>450</v>
      </c>
      <c r="C248" s="73" t="s">
        <v>24</v>
      </c>
      <c r="D248" s="73" t="s">
        <v>4</v>
      </c>
      <c r="E248" s="73" t="s">
        <v>4</v>
      </c>
    </row>
    <row r="249" spans="1:5">
      <c r="A249" s="72">
        <v>21297</v>
      </c>
      <c r="B249" s="73" t="s">
        <v>50</v>
      </c>
      <c r="C249" s="73" t="s">
        <v>47</v>
      </c>
      <c r="D249" s="73" t="s">
        <v>4</v>
      </c>
      <c r="E249" s="73" t="s">
        <v>4</v>
      </c>
    </row>
    <row r="250" spans="1:5">
      <c r="A250" s="72">
        <v>21214</v>
      </c>
      <c r="B250" s="73" t="s">
        <v>62</v>
      </c>
      <c r="C250" s="73" t="s">
        <v>31</v>
      </c>
      <c r="D250" s="73" t="s">
        <v>4</v>
      </c>
      <c r="E250" s="73" t="s">
        <v>4</v>
      </c>
    </row>
    <row r="251" spans="1:5">
      <c r="A251" s="72">
        <v>21212</v>
      </c>
      <c r="B251" s="73" t="s">
        <v>39</v>
      </c>
      <c r="C251" s="73" t="s">
        <v>26</v>
      </c>
      <c r="D251" s="73" t="s">
        <v>4</v>
      </c>
      <c r="E251" s="73" t="s">
        <v>4</v>
      </c>
    </row>
    <row r="252" spans="1:5">
      <c r="A252" s="72">
        <v>20820</v>
      </c>
      <c r="B252" s="73" t="s">
        <v>39</v>
      </c>
      <c r="C252" s="73" t="s">
        <v>26</v>
      </c>
      <c r="D252" s="73" t="s">
        <v>4</v>
      </c>
      <c r="E252" s="73" t="s">
        <v>4</v>
      </c>
    </row>
    <row r="253" spans="1:5">
      <c r="A253" s="72">
        <v>20821</v>
      </c>
      <c r="B253" s="73" t="s">
        <v>25</v>
      </c>
      <c r="C253" s="73" t="s">
        <v>26</v>
      </c>
      <c r="D253" s="73" t="s">
        <v>4</v>
      </c>
      <c r="E253" s="73" t="s">
        <v>4</v>
      </c>
    </row>
    <row r="254" spans="1:5">
      <c r="A254" s="72">
        <v>20828</v>
      </c>
      <c r="B254" s="73" t="s">
        <v>39</v>
      </c>
      <c r="C254" s="73" t="s">
        <v>26</v>
      </c>
      <c r="D254" s="73" t="s">
        <v>4</v>
      </c>
      <c r="E254" s="73" t="s">
        <v>4</v>
      </c>
    </row>
    <row r="255" spans="1:5">
      <c r="A255" s="72">
        <v>20829</v>
      </c>
      <c r="B255" s="73" t="s">
        <v>25</v>
      </c>
      <c r="C255" s="73" t="s">
        <v>26</v>
      </c>
      <c r="D255" s="73" t="s">
        <v>4</v>
      </c>
      <c r="E255" s="73" t="s">
        <v>4</v>
      </c>
    </row>
    <row r="256" spans="1:5">
      <c r="A256" s="72">
        <v>20832</v>
      </c>
      <c r="B256" s="73" t="s">
        <v>60</v>
      </c>
      <c r="C256" s="73" t="s">
        <v>47</v>
      </c>
      <c r="D256" s="73" t="s">
        <v>4</v>
      </c>
      <c r="E256" s="73" t="s">
        <v>4</v>
      </c>
    </row>
    <row r="257" spans="1:5">
      <c r="A257" s="72">
        <v>21184</v>
      </c>
      <c r="B257" s="73" t="s">
        <v>23</v>
      </c>
      <c r="C257" s="73" t="s">
        <v>24</v>
      </c>
      <c r="D257" s="73" t="s">
        <v>4</v>
      </c>
      <c r="E257" s="73" t="s">
        <v>4</v>
      </c>
    </row>
    <row r="258" spans="1:5">
      <c r="A258" s="72">
        <v>20858</v>
      </c>
      <c r="B258" s="73" t="s">
        <v>28</v>
      </c>
      <c r="C258" s="73" t="s">
        <v>26</v>
      </c>
      <c r="D258" s="73" t="s">
        <v>4</v>
      </c>
      <c r="E258" s="73" t="s">
        <v>4</v>
      </c>
    </row>
    <row r="259" spans="1:5">
      <c r="A259" s="72">
        <v>20840</v>
      </c>
      <c r="B259" s="73" t="s">
        <v>29</v>
      </c>
      <c r="C259" s="73" t="s">
        <v>26</v>
      </c>
      <c r="D259" s="73" t="s">
        <v>4</v>
      </c>
      <c r="E259" s="73" t="s">
        <v>4</v>
      </c>
    </row>
    <row r="260" spans="1:5">
      <c r="A260" s="72">
        <v>21130</v>
      </c>
      <c r="B260" s="73" t="s">
        <v>40</v>
      </c>
      <c r="C260" s="73" t="s">
        <v>31</v>
      </c>
      <c r="D260" s="73" t="s">
        <v>4</v>
      </c>
      <c r="E260" s="73" t="s">
        <v>4</v>
      </c>
    </row>
    <row r="261" spans="1:5">
      <c r="A261" s="72">
        <v>21172</v>
      </c>
      <c r="B261" s="73" t="s">
        <v>36</v>
      </c>
      <c r="C261" s="73" t="s">
        <v>24</v>
      </c>
      <c r="D261" s="73" t="s">
        <v>4</v>
      </c>
      <c r="E261" s="73" t="s">
        <v>4</v>
      </c>
    </row>
    <row r="262" spans="1:5">
      <c r="A262" s="72">
        <v>21168</v>
      </c>
      <c r="B262" s="73" t="s">
        <v>28</v>
      </c>
      <c r="C262" s="73" t="s">
        <v>26</v>
      </c>
      <c r="D262" s="73" t="s">
        <v>4</v>
      </c>
      <c r="E262" s="73" t="s">
        <v>4</v>
      </c>
    </row>
    <row r="263" spans="1:5">
      <c r="A263" s="72">
        <v>20847</v>
      </c>
      <c r="B263" s="73" t="s">
        <v>25</v>
      </c>
      <c r="C263" s="73" t="s">
        <v>26</v>
      </c>
      <c r="D263" s="73" t="s">
        <v>4</v>
      </c>
      <c r="E263" s="73" t="s">
        <v>4</v>
      </c>
    </row>
    <row r="264" spans="1:5">
      <c r="A264" s="72">
        <v>20849</v>
      </c>
      <c r="B264" s="73" t="s">
        <v>25</v>
      </c>
      <c r="C264" s="73" t="s">
        <v>26</v>
      </c>
      <c r="D264" s="73" t="s">
        <v>4</v>
      </c>
      <c r="E264" s="73" t="s">
        <v>4</v>
      </c>
    </row>
    <row r="265" spans="1:5">
      <c r="A265" s="72">
        <v>21159</v>
      </c>
      <c r="B265" s="73" t="s">
        <v>28</v>
      </c>
      <c r="C265" s="73" t="s">
        <v>26</v>
      </c>
      <c r="D265" s="73" t="s">
        <v>4</v>
      </c>
      <c r="E265" s="73" t="s">
        <v>4</v>
      </c>
    </row>
    <row r="266" spans="1:5">
      <c r="A266" s="72">
        <v>20851</v>
      </c>
      <c r="B266" s="73" t="s">
        <v>32</v>
      </c>
      <c r="C266" s="73" t="s">
        <v>24</v>
      </c>
      <c r="D266" s="73" t="s">
        <v>4</v>
      </c>
      <c r="E266" s="73" t="s">
        <v>4</v>
      </c>
    </row>
    <row r="267" spans="1:5">
      <c r="A267" s="72">
        <v>20854</v>
      </c>
      <c r="B267" s="73" t="s">
        <v>39</v>
      </c>
      <c r="C267" s="73" t="s">
        <v>26</v>
      </c>
      <c r="D267" s="73" t="s">
        <v>4</v>
      </c>
      <c r="E267" s="73" t="s">
        <v>4</v>
      </c>
    </row>
    <row r="268" spans="1:5">
      <c r="A268" s="72">
        <v>20856</v>
      </c>
      <c r="B268" s="73" t="s">
        <v>25</v>
      </c>
      <c r="C268" s="73" t="s">
        <v>26</v>
      </c>
      <c r="D268" s="73" t="s">
        <v>4</v>
      </c>
      <c r="E268" s="73" t="s">
        <v>4</v>
      </c>
    </row>
    <row r="269" spans="1:5">
      <c r="A269" s="72">
        <v>21408</v>
      </c>
      <c r="B269" s="73" t="s">
        <v>33</v>
      </c>
      <c r="C269" s="73" t="s">
        <v>26</v>
      </c>
      <c r="D269" s="73" t="s">
        <v>4</v>
      </c>
      <c r="E269" s="73" t="s">
        <v>4</v>
      </c>
    </row>
    <row r="270" spans="1:5">
      <c r="A270" s="72">
        <v>20857</v>
      </c>
      <c r="B270" s="73" t="s">
        <v>28</v>
      </c>
      <c r="C270" s="73" t="s">
        <v>26</v>
      </c>
      <c r="D270" s="73" t="s">
        <v>4</v>
      </c>
      <c r="E270" s="73" t="s">
        <v>4</v>
      </c>
    </row>
    <row r="271" spans="1:5">
      <c r="A271" s="72">
        <v>20980</v>
      </c>
      <c r="B271" s="73" t="s">
        <v>39</v>
      </c>
      <c r="C271" s="73" t="s">
        <v>26</v>
      </c>
      <c r="D271" s="73" t="s">
        <v>4</v>
      </c>
      <c r="E271" s="73" t="s">
        <v>4</v>
      </c>
    </row>
    <row r="272" spans="1:5">
      <c r="A272" s="72">
        <v>20839</v>
      </c>
      <c r="B272" s="73" t="s">
        <v>39</v>
      </c>
      <c r="C272" s="73" t="s">
        <v>26</v>
      </c>
      <c r="D272" s="73" t="s">
        <v>4</v>
      </c>
      <c r="E272" s="73" t="s">
        <v>4</v>
      </c>
    </row>
    <row r="273" spans="1:5">
      <c r="A273" s="72">
        <v>20813</v>
      </c>
      <c r="B273" s="73" t="s">
        <v>39</v>
      </c>
      <c r="C273" s="73" t="s">
        <v>26</v>
      </c>
      <c r="D273" s="73" t="s">
        <v>4</v>
      </c>
      <c r="E273" s="73" t="s">
        <v>4</v>
      </c>
    </row>
    <row r="274" spans="1:5">
      <c r="A274" s="72">
        <v>20890</v>
      </c>
      <c r="B274" s="73" t="s">
        <v>28</v>
      </c>
      <c r="C274" s="73" t="s">
        <v>26</v>
      </c>
      <c r="D274" s="73" t="s">
        <v>4</v>
      </c>
      <c r="E274" s="73" t="s">
        <v>4</v>
      </c>
    </row>
    <row r="275" spans="1:5">
      <c r="A275" s="72">
        <v>20889</v>
      </c>
      <c r="B275" s="73" t="s">
        <v>36</v>
      </c>
      <c r="C275" s="73" t="s">
        <v>24</v>
      </c>
      <c r="D275" s="73" t="s">
        <v>4</v>
      </c>
      <c r="E275" s="73" t="s">
        <v>4</v>
      </c>
    </row>
    <row r="276" spans="1:5">
      <c r="A276" s="72">
        <v>20884</v>
      </c>
      <c r="B276" s="73" t="s">
        <v>52</v>
      </c>
      <c r="C276" s="73" t="s">
        <v>47</v>
      </c>
      <c r="D276" s="73" t="s">
        <v>4</v>
      </c>
      <c r="E276" s="73" t="s">
        <v>4</v>
      </c>
    </row>
    <row r="277" spans="1:5">
      <c r="A277" s="72">
        <v>20875</v>
      </c>
      <c r="B277" s="73" t="s">
        <v>30</v>
      </c>
      <c r="C277" s="73" t="s">
        <v>31</v>
      </c>
      <c r="D277" s="73" t="s">
        <v>4</v>
      </c>
      <c r="E277" s="73" t="s">
        <v>4</v>
      </c>
    </row>
    <row r="278" spans="1:5">
      <c r="A278" s="72">
        <v>20871</v>
      </c>
      <c r="B278" s="73" t="s">
        <v>50</v>
      </c>
      <c r="C278" s="73" t="s">
        <v>47</v>
      </c>
      <c r="D278" s="73" t="s">
        <v>4</v>
      </c>
      <c r="E278" s="73" t="s">
        <v>4</v>
      </c>
    </row>
    <row r="279" spans="1:5">
      <c r="A279" s="72">
        <v>20870</v>
      </c>
      <c r="B279" s="73" t="s">
        <v>52</v>
      </c>
      <c r="C279" s="73" t="s">
        <v>47</v>
      </c>
      <c r="D279" s="73" t="s">
        <v>4</v>
      </c>
      <c r="E279" s="73" t="s">
        <v>4</v>
      </c>
    </row>
    <row r="280" spans="1:5">
      <c r="A280" s="72">
        <v>20842</v>
      </c>
      <c r="B280" s="73" t="s">
        <v>36</v>
      </c>
      <c r="C280" s="73" t="s">
        <v>24</v>
      </c>
      <c r="D280" s="73" t="s">
        <v>4</v>
      </c>
      <c r="E280" s="73" t="s">
        <v>4</v>
      </c>
    </row>
    <row r="281" spans="1:5">
      <c r="A281" s="72">
        <v>20837</v>
      </c>
      <c r="B281" s="73" t="s">
        <v>28</v>
      </c>
      <c r="C281" s="73" t="s">
        <v>26</v>
      </c>
      <c r="D281" s="73" t="s">
        <v>4</v>
      </c>
      <c r="E281" s="73" t="s">
        <v>4</v>
      </c>
    </row>
    <row r="282" spans="1:5">
      <c r="A282" s="72">
        <v>20880</v>
      </c>
      <c r="B282" s="73" t="s">
        <v>39</v>
      </c>
      <c r="C282" s="73" t="s">
        <v>26</v>
      </c>
      <c r="D282" s="73" t="s">
        <v>4</v>
      </c>
      <c r="E282" s="73" t="s">
        <v>4</v>
      </c>
    </row>
    <row r="283" spans="1:5">
      <c r="A283" s="72">
        <v>20834</v>
      </c>
      <c r="B283" s="73" t="s">
        <v>62</v>
      </c>
      <c r="C283" s="73" t="s">
        <v>31</v>
      </c>
      <c r="D283" s="73" t="s">
        <v>4</v>
      </c>
      <c r="E283" s="73" t="s">
        <v>4</v>
      </c>
    </row>
    <row r="284" spans="1:5">
      <c r="A284" s="72">
        <v>20831</v>
      </c>
      <c r="B284" s="73" t="s">
        <v>62</v>
      </c>
      <c r="C284" s="73" t="s">
        <v>31</v>
      </c>
      <c r="D284" s="73" t="s">
        <v>4</v>
      </c>
      <c r="E284" s="73" t="s">
        <v>4</v>
      </c>
    </row>
    <row r="285" spans="1:5">
      <c r="A285" s="72">
        <v>20827</v>
      </c>
      <c r="B285" s="73" t="s">
        <v>450</v>
      </c>
      <c r="C285" s="73" t="s">
        <v>24</v>
      </c>
      <c r="D285" s="73" t="s">
        <v>4</v>
      </c>
      <c r="E285" s="73" t="s">
        <v>4</v>
      </c>
    </row>
    <row r="286" spans="1:5">
      <c r="A286" s="72">
        <v>20864</v>
      </c>
      <c r="B286" s="73" t="s">
        <v>50</v>
      </c>
      <c r="C286" s="73" t="s">
        <v>47</v>
      </c>
      <c r="D286" s="73" t="s">
        <v>4</v>
      </c>
      <c r="E286" s="73" t="s">
        <v>4</v>
      </c>
    </row>
    <row r="287" spans="1:5">
      <c r="A287" s="72">
        <v>20911</v>
      </c>
      <c r="B287" s="73" t="s">
        <v>40</v>
      </c>
      <c r="C287" s="73" t="s">
        <v>31</v>
      </c>
      <c r="D287" s="73" t="s">
        <v>4</v>
      </c>
      <c r="E287" s="73" t="s">
        <v>4</v>
      </c>
    </row>
    <row r="288" spans="1:5">
      <c r="A288" s="72">
        <v>20803</v>
      </c>
      <c r="B288" s="73" t="s">
        <v>28</v>
      </c>
      <c r="C288" s="73" t="s">
        <v>26</v>
      </c>
      <c r="D288" s="73" t="s">
        <v>4</v>
      </c>
      <c r="E288" s="73" t="s">
        <v>4</v>
      </c>
    </row>
    <row r="289" spans="1:5">
      <c r="A289" s="72">
        <v>20798</v>
      </c>
      <c r="B289" s="73" t="s">
        <v>36</v>
      </c>
      <c r="C289" s="73" t="s">
        <v>24</v>
      </c>
      <c r="D289" s="73" t="s">
        <v>4</v>
      </c>
      <c r="E289" s="73" t="s">
        <v>4</v>
      </c>
    </row>
    <row r="290" spans="1:5">
      <c r="A290" s="72">
        <v>20789</v>
      </c>
      <c r="B290" s="73" t="s">
        <v>40</v>
      </c>
      <c r="C290" s="73" t="s">
        <v>31</v>
      </c>
      <c r="D290" s="73" t="s">
        <v>4</v>
      </c>
      <c r="E290" s="73" t="s">
        <v>4</v>
      </c>
    </row>
    <row r="291" spans="1:5">
      <c r="A291" s="72">
        <v>20788</v>
      </c>
      <c r="B291" s="73" t="s">
        <v>56</v>
      </c>
      <c r="C291" s="73" t="s">
        <v>26</v>
      </c>
      <c r="D291" s="73" t="s">
        <v>4</v>
      </c>
      <c r="E291" s="73" t="s">
        <v>4</v>
      </c>
    </row>
    <row r="292" spans="1:5">
      <c r="A292" s="72">
        <v>20782</v>
      </c>
      <c r="B292" s="73" t="s">
        <v>39</v>
      </c>
      <c r="C292" s="73" t="s">
        <v>26</v>
      </c>
      <c r="D292" s="73" t="s">
        <v>4</v>
      </c>
      <c r="E292" s="73" t="s">
        <v>4</v>
      </c>
    </row>
    <row r="293" spans="1:5">
      <c r="A293" s="72">
        <v>20778</v>
      </c>
      <c r="B293" s="73" t="s">
        <v>30</v>
      </c>
      <c r="C293" s="73" t="s">
        <v>31</v>
      </c>
      <c r="D293" s="73" t="s">
        <v>4</v>
      </c>
      <c r="E293" s="73" t="s">
        <v>4</v>
      </c>
    </row>
    <row r="294" spans="1:5">
      <c r="A294" s="72">
        <v>20885</v>
      </c>
      <c r="B294" s="73" t="s">
        <v>51</v>
      </c>
      <c r="C294" s="73" t="s">
        <v>24</v>
      </c>
      <c r="D294" s="73" t="s">
        <v>4</v>
      </c>
      <c r="E294" s="73" t="s">
        <v>4</v>
      </c>
    </row>
    <row r="295" spans="1:5">
      <c r="A295" s="72">
        <v>20887</v>
      </c>
      <c r="B295" s="73" t="s">
        <v>28</v>
      </c>
      <c r="C295" s="73" t="s">
        <v>26</v>
      </c>
      <c r="D295" s="73" t="s">
        <v>4</v>
      </c>
      <c r="E295" s="73" t="s">
        <v>4</v>
      </c>
    </row>
    <row r="296" spans="1:5">
      <c r="A296" s="72">
        <v>21111</v>
      </c>
      <c r="B296" s="73" t="s">
        <v>60</v>
      </c>
      <c r="C296" s="73" t="s">
        <v>47</v>
      </c>
      <c r="D296" s="73" t="s">
        <v>4</v>
      </c>
      <c r="E296" s="73" t="s">
        <v>4</v>
      </c>
    </row>
    <row r="297" spans="1:5">
      <c r="A297" s="72">
        <v>20824</v>
      </c>
      <c r="B297" s="73" t="s">
        <v>46</v>
      </c>
      <c r="C297" s="73" t="s">
        <v>47</v>
      </c>
      <c r="D297" s="73" t="s">
        <v>4</v>
      </c>
      <c r="E297" s="73" t="s">
        <v>4</v>
      </c>
    </row>
    <row r="298" spans="1:5">
      <c r="A298" s="72">
        <v>21115</v>
      </c>
      <c r="B298" s="73" t="s">
        <v>56</v>
      </c>
      <c r="C298" s="73" t="s">
        <v>26</v>
      </c>
      <c r="D298" s="73" t="s">
        <v>4</v>
      </c>
      <c r="E298" s="73" t="s">
        <v>4</v>
      </c>
    </row>
    <row r="299" spans="1:5">
      <c r="A299" s="72">
        <v>20983</v>
      </c>
      <c r="B299" s="73" t="s">
        <v>25</v>
      </c>
      <c r="C299" s="73" t="s">
        <v>26</v>
      </c>
      <c r="D299" s="73" t="s">
        <v>4</v>
      </c>
      <c r="E299" s="73" t="s">
        <v>4</v>
      </c>
    </row>
    <row r="300" spans="1:5">
      <c r="A300" s="72">
        <v>20814</v>
      </c>
      <c r="B300" s="73" t="s">
        <v>28</v>
      </c>
      <c r="C300" s="73" t="s">
        <v>26</v>
      </c>
      <c r="D300" s="73" t="s">
        <v>4</v>
      </c>
      <c r="E300" s="73" t="s">
        <v>4</v>
      </c>
    </row>
    <row r="301" spans="1:5">
      <c r="A301" s="72">
        <v>21407</v>
      </c>
      <c r="B301" s="73" t="s">
        <v>55</v>
      </c>
      <c r="C301" s="73" t="s">
        <v>26</v>
      </c>
      <c r="D301" s="73" t="s">
        <v>4</v>
      </c>
      <c r="E301" s="73" t="s">
        <v>4</v>
      </c>
    </row>
    <row r="302" spans="1:5">
      <c r="A302" s="72">
        <v>20794</v>
      </c>
      <c r="B302" s="73" t="s">
        <v>49</v>
      </c>
      <c r="C302" s="73" t="s">
        <v>26</v>
      </c>
      <c r="D302" s="73" t="s">
        <v>4</v>
      </c>
      <c r="E302" s="73" t="s">
        <v>4</v>
      </c>
    </row>
    <row r="303" spans="1:5">
      <c r="A303" s="72">
        <v>21128</v>
      </c>
      <c r="B303" s="73" t="s">
        <v>450</v>
      </c>
      <c r="C303" s="73" t="s">
        <v>24</v>
      </c>
      <c r="D303" s="73" t="s">
        <v>4</v>
      </c>
      <c r="E303" s="73" t="s">
        <v>4</v>
      </c>
    </row>
    <row r="304" spans="1:5">
      <c r="A304" s="72">
        <v>21127</v>
      </c>
      <c r="B304" s="73" t="s">
        <v>33</v>
      </c>
      <c r="C304" s="73" t="s">
        <v>26</v>
      </c>
      <c r="D304" s="73" t="s">
        <v>4</v>
      </c>
      <c r="E304" s="73" t="s">
        <v>4</v>
      </c>
    </row>
    <row r="305" spans="1:5">
      <c r="A305" s="72">
        <v>21422</v>
      </c>
      <c r="B305" s="73" t="s">
        <v>51</v>
      </c>
      <c r="C305" s="73" t="s">
        <v>24</v>
      </c>
      <c r="D305" s="73" t="s">
        <v>4</v>
      </c>
      <c r="E305" s="73" t="s">
        <v>4</v>
      </c>
    </row>
    <row r="306" spans="1:5">
      <c r="A306" s="72">
        <v>21123</v>
      </c>
      <c r="B306" s="73" t="s">
        <v>37</v>
      </c>
      <c r="C306" s="73" t="s">
        <v>26</v>
      </c>
      <c r="D306" s="73" t="s">
        <v>4</v>
      </c>
      <c r="E306" s="73" t="s">
        <v>4</v>
      </c>
    </row>
    <row r="307" spans="1:5">
      <c r="A307" s="72">
        <v>21122</v>
      </c>
      <c r="B307" s="73" t="s">
        <v>56</v>
      </c>
      <c r="C307" s="73" t="s">
        <v>26</v>
      </c>
      <c r="D307" s="73" t="s">
        <v>4</v>
      </c>
      <c r="E307" s="73" t="s">
        <v>4</v>
      </c>
    </row>
    <row r="308" spans="1:5">
      <c r="A308" s="72">
        <v>21015</v>
      </c>
      <c r="B308" s="73" t="s">
        <v>30</v>
      </c>
      <c r="C308" s="73" t="s">
        <v>31</v>
      </c>
      <c r="D308" s="73" t="s">
        <v>4</v>
      </c>
      <c r="E308" s="73" t="s">
        <v>4</v>
      </c>
    </row>
    <row r="309" spans="1:5">
      <c r="A309" s="72">
        <v>21021</v>
      </c>
      <c r="B309" s="73" t="s">
        <v>39</v>
      </c>
      <c r="C309" s="73" t="s">
        <v>26</v>
      </c>
      <c r="D309" s="73" t="s">
        <v>4</v>
      </c>
      <c r="E309" s="73" t="s">
        <v>4</v>
      </c>
    </row>
    <row r="310" spans="1:5">
      <c r="A310" s="72">
        <v>21436</v>
      </c>
      <c r="B310" s="73" t="s">
        <v>25</v>
      </c>
      <c r="C310" s="73" t="s">
        <v>26</v>
      </c>
      <c r="D310" s="73" t="s">
        <v>4</v>
      </c>
      <c r="E310" s="73" t="s">
        <v>4</v>
      </c>
    </row>
    <row r="311" spans="1:5">
      <c r="A311" s="72">
        <v>20893</v>
      </c>
      <c r="B311" s="73" t="s">
        <v>62</v>
      </c>
      <c r="C311" s="73" t="s">
        <v>31</v>
      </c>
      <c r="D311" s="73" t="s">
        <v>4</v>
      </c>
      <c r="E311" s="73" t="s">
        <v>4</v>
      </c>
    </row>
    <row r="312" spans="1:5">
      <c r="A312" s="72">
        <v>21116</v>
      </c>
      <c r="B312" s="73" t="s">
        <v>50</v>
      </c>
      <c r="C312" s="73" t="s">
        <v>47</v>
      </c>
      <c r="D312" s="73" t="s">
        <v>4</v>
      </c>
      <c r="E312" s="73" t="s">
        <v>4</v>
      </c>
    </row>
    <row r="313" spans="1:5">
      <c r="A313" s="72">
        <v>20899</v>
      </c>
      <c r="B313" s="73" t="s">
        <v>40</v>
      </c>
      <c r="C313" s="73" t="s">
        <v>31</v>
      </c>
      <c r="D313" s="73" t="s">
        <v>4</v>
      </c>
      <c r="E313" s="73" t="s">
        <v>4</v>
      </c>
    </row>
    <row r="314" spans="1:5">
      <c r="A314" s="72">
        <v>21114</v>
      </c>
      <c r="B314" s="73" t="s">
        <v>39</v>
      </c>
      <c r="C314" s="73" t="s">
        <v>26</v>
      </c>
      <c r="D314" s="73" t="s">
        <v>4</v>
      </c>
      <c r="E314" s="73" t="s">
        <v>4</v>
      </c>
    </row>
    <row r="315" spans="1:5">
      <c r="A315" s="72">
        <v>20865</v>
      </c>
      <c r="B315" s="73" t="s">
        <v>55</v>
      </c>
      <c r="C315" s="73" t="s">
        <v>26</v>
      </c>
      <c r="D315" s="73" t="s">
        <v>4</v>
      </c>
      <c r="E315" s="73" t="s">
        <v>4</v>
      </c>
    </row>
    <row r="316" spans="1:5">
      <c r="A316" s="72">
        <v>20867</v>
      </c>
      <c r="B316" s="73" t="s">
        <v>50</v>
      </c>
      <c r="C316" s="73" t="s">
        <v>47</v>
      </c>
      <c r="D316" s="73" t="s">
        <v>4</v>
      </c>
      <c r="E316" s="73" t="s">
        <v>4</v>
      </c>
    </row>
    <row r="317" spans="1:5">
      <c r="A317" s="72">
        <v>20985</v>
      </c>
      <c r="B317" s="73" t="s">
        <v>62</v>
      </c>
      <c r="C317" s="73" t="s">
        <v>31</v>
      </c>
      <c r="D317" s="73" t="s">
        <v>4</v>
      </c>
      <c r="E317" s="73" t="s">
        <v>4</v>
      </c>
    </row>
    <row r="318" spans="1:5">
      <c r="A318" s="72">
        <v>20979</v>
      </c>
      <c r="B318" s="73" t="s">
        <v>50</v>
      </c>
      <c r="C318" s="73" t="s">
        <v>47</v>
      </c>
      <c r="D318" s="73" t="s">
        <v>4</v>
      </c>
      <c r="E318" s="73" t="s">
        <v>4</v>
      </c>
    </row>
    <row r="319" spans="1:5">
      <c r="A319" s="72">
        <v>20973</v>
      </c>
      <c r="B319" s="73" t="s">
        <v>62</v>
      </c>
      <c r="C319" s="73" t="s">
        <v>31</v>
      </c>
      <c r="D319" s="73" t="s">
        <v>4</v>
      </c>
      <c r="E319" s="73" t="s">
        <v>4</v>
      </c>
    </row>
    <row r="320" spans="1:5">
      <c r="A320" s="72">
        <v>20868</v>
      </c>
      <c r="B320" s="73" t="s">
        <v>28</v>
      </c>
      <c r="C320" s="73" t="s">
        <v>26</v>
      </c>
      <c r="D320" s="73" t="s">
        <v>4</v>
      </c>
      <c r="E320" s="73" t="s">
        <v>4</v>
      </c>
    </row>
    <row r="321" spans="1:5">
      <c r="A321" s="72">
        <v>20872</v>
      </c>
      <c r="B321" s="73" t="s">
        <v>55</v>
      </c>
      <c r="C321" s="73" t="s">
        <v>26</v>
      </c>
      <c r="D321" s="73" t="s">
        <v>4</v>
      </c>
      <c r="E321" s="73" t="s">
        <v>4</v>
      </c>
    </row>
    <row r="322" spans="1:5">
      <c r="A322" s="72">
        <v>20878</v>
      </c>
      <c r="B322" s="73" t="s">
        <v>37</v>
      </c>
      <c r="C322" s="73" t="s">
        <v>26</v>
      </c>
      <c r="D322" s="73" t="s">
        <v>4</v>
      </c>
      <c r="E322" s="73" t="s">
        <v>4</v>
      </c>
    </row>
    <row r="323" spans="1:5">
      <c r="A323" s="72">
        <v>20938</v>
      </c>
      <c r="B323" s="73" t="s">
        <v>50</v>
      </c>
      <c r="C323" s="73" t="s">
        <v>47</v>
      </c>
      <c r="D323" s="73" t="s">
        <v>4</v>
      </c>
      <c r="E323" s="73" t="s">
        <v>4</v>
      </c>
    </row>
    <row r="324" spans="1:5">
      <c r="A324" s="72">
        <v>20928</v>
      </c>
      <c r="B324" s="73" t="s">
        <v>450</v>
      </c>
      <c r="C324" s="73" t="s">
        <v>24</v>
      </c>
      <c r="D324" s="73" t="s">
        <v>4</v>
      </c>
      <c r="E324" s="73" t="s">
        <v>4</v>
      </c>
    </row>
    <row r="325" spans="1:5">
      <c r="A325" s="72">
        <v>20927</v>
      </c>
      <c r="B325" s="73" t="s">
        <v>50</v>
      </c>
      <c r="C325" s="73" t="s">
        <v>47</v>
      </c>
      <c r="D325" s="73" t="s">
        <v>4</v>
      </c>
      <c r="E325" s="73" t="s">
        <v>4</v>
      </c>
    </row>
    <row r="326" spans="1:5">
      <c r="A326" s="72">
        <v>20982</v>
      </c>
      <c r="B326" s="73" t="s">
        <v>49</v>
      </c>
      <c r="C326" s="73" t="s">
        <v>26</v>
      </c>
      <c r="D326" s="73" t="s">
        <v>4</v>
      </c>
      <c r="E326" s="73" t="s">
        <v>4</v>
      </c>
    </row>
    <row r="327" spans="1:5">
      <c r="A327" s="72">
        <v>21117</v>
      </c>
      <c r="B327" s="73" t="s">
        <v>39</v>
      </c>
      <c r="C327" s="73" t="s">
        <v>26</v>
      </c>
      <c r="D327" s="73" t="s">
        <v>4</v>
      </c>
      <c r="E327" s="73" t="s">
        <v>4</v>
      </c>
    </row>
    <row r="328" spans="1:5">
      <c r="A328" s="72">
        <v>20909</v>
      </c>
      <c r="B328" s="73" t="s">
        <v>50</v>
      </c>
      <c r="C328" s="73" t="s">
        <v>47</v>
      </c>
      <c r="D328" s="73" t="s">
        <v>4</v>
      </c>
      <c r="E328" s="73" t="s">
        <v>4</v>
      </c>
    </row>
    <row r="329" spans="1:5">
      <c r="A329" s="72">
        <v>20882</v>
      </c>
      <c r="B329" s="73" t="s">
        <v>37</v>
      </c>
      <c r="C329" s="73" t="s">
        <v>26</v>
      </c>
      <c r="D329" s="73" t="s">
        <v>4</v>
      </c>
      <c r="E329" s="73" t="s">
        <v>4</v>
      </c>
    </row>
    <row r="330" spans="1:5">
      <c r="A330" s="72">
        <v>20879</v>
      </c>
      <c r="B330" s="73" t="s">
        <v>28</v>
      </c>
      <c r="C330" s="73" t="s">
        <v>26</v>
      </c>
      <c r="D330" s="73" t="s">
        <v>4</v>
      </c>
      <c r="E330" s="73" t="s">
        <v>4</v>
      </c>
    </row>
    <row r="331" spans="1:5">
      <c r="A331" s="72">
        <v>20873</v>
      </c>
      <c r="B331" s="73" t="s">
        <v>40</v>
      </c>
      <c r="C331" s="73" t="s">
        <v>31</v>
      </c>
      <c r="D331" s="73" t="s">
        <v>4</v>
      </c>
      <c r="E331" s="73" t="s">
        <v>4</v>
      </c>
    </row>
    <row r="332" spans="1:5">
      <c r="A332" s="72">
        <v>20830</v>
      </c>
      <c r="B332" s="73" t="s">
        <v>62</v>
      </c>
      <c r="C332" s="73" t="s">
        <v>31</v>
      </c>
      <c r="D332" s="73" t="s">
        <v>4</v>
      </c>
      <c r="E332" s="73" t="s">
        <v>4</v>
      </c>
    </row>
    <row r="333" spans="1:5">
      <c r="A333" s="72">
        <v>20787</v>
      </c>
      <c r="B333" s="73" t="s">
        <v>50</v>
      </c>
      <c r="C333" s="73" t="s">
        <v>47</v>
      </c>
      <c r="D333" s="73" t="s">
        <v>4</v>
      </c>
      <c r="E333" s="73" t="s">
        <v>4</v>
      </c>
    </row>
    <row r="334" spans="1:5">
      <c r="A334" s="72">
        <v>20769</v>
      </c>
      <c r="B334" s="73" t="s">
        <v>62</v>
      </c>
      <c r="C334" s="73" t="s">
        <v>31</v>
      </c>
      <c r="D334" s="73" t="s">
        <v>4</v>
      </c>
      <c r="E334" s="73" t="s">
        <v>4</v>
      </c>
    </row>
    <row r="335" spans="1:5">
      <c r="A335" s="72">
        <v>20765</v>
      </c>
      <c r="B335" s="73" t="s">
        <v>62</v>
      </c>
      <c r="C335" s="73" t="s">
        <v>31</v>
      </c>
      <c r="D335" s="73" t="s">
        <v>4</v>
      </c>
      <c r="E335" s="73" t="s">
        <v>4</v>
      </c>
    </row>
    <row r="336" spans="1:5">
      <c r="A336" s="72">
        <v>20903</v>
      </c>
      <c r="B336" s="73" t="s">
        <v>29</v>
      </c>
      <c r="C336" s="73" t="s">
        <v>26</v>
      </c>
      <c r="D336" s="73" t="s">
        <v>4</v>
      </c>
      <c r="E336" s="73" t="s">
        <v>4</v>
      </c>
    </row>
    <row r="337" spans="1:5">
      <c r="A337" s="72">
        <v>21418</v>
      </c>
      <c r="B337" s="73" t="s">
        <v>60</v>
      </c>
      <c r="C337" s="73" t="s">
        <v>47</v>
      </c>
      <c r="D337" s="73" t="s">
        <v>4</v>
      </c>
      <c r="E337" s="73" t="s">
        <v>4</v>
      </c>
    </row>
    <row r="338" spans="1:5">
      <c r="A338" s="72">
        <v>20908</v>
      </c>
      <c r="B338" s="73" t="s">
        <v>39</v>
      </c>
      <c r="C338" s="73" t="s">
        <v>26</v>
      </c>
      <c r="D338" s="73" t="s">
        <v>4</v>
      </c>
      <c r="E338" s="73" t="s">
        <v>4</v>
      </c>
    </row>
    <row r="339" spans="1:5">
      <c r="A339" s="72">
        <v>20930</v>
      </c>
      <c r="B339" s="73" t="s">
        <v>450</v>
      </c>
      <c r="C339" s="73" t="s">
        <v>24</v>
      </c>
      <c r="D339" s="73" t="s">
        <v>4</v>
      </c>
      <c r="E339" s="73" t="s">
        <v>4</v>
      </c>
    </row>
    <row r="340" spans="1:5">
      <c r="A340" s="72">
        <v>20912</v>
      </c>
      <c r="B340" s="73" t="s">
        <v>39</v>
      </c>
      <c r="C340" s="73" t="s">
        <v>26</v>
      </c>
      <c r="D340" s="73" t="s">
        <v>4</v>
      </c>
      <c r="E340" s="73" t="s">
        <v>4</v>
      </c>
    </row>
    <row r="341" spans="1:5">
      <c r="A341" s="72">
        <v>20916</v>
      </c>
      <c r="B341" s="73" t="s">
        <v>25</v>
      </c>
      <c r="C341" s="73" t="s">
        <v>26</v>
      </c>
      <c r="D341" s="73" t="s">
        <v>4</v>
      </c>
      <c r="E341" s="73" t="s">
        <v>4</v>
      </c>
    </row>
    <row r="342" spans="1:5">
      <c r="A342" s="72">
        <v>20921</v>
      </c>
      <c r="B342" s="73" t="s">
        <v>37</v>
      </c>
      <c r="C342" s="73" t="s">
        <v>26</v>
      </c>
      <c r="D342" s="73" t="s">
        <v>4</v>
      </c>
      <c r="E342" s="73" t="s">
        <v>4</v>
      </c>
    </row>
    <row r="343" spans="1:5">
      <c r="A343" s="72">
        <v>20929</v>
      </c>
      <c r="B343" s="73" t="s">
        <v>56</v>
      </c>
      <c r="C343" s="73" t="s">
        <v>26</v>
      </c>
      <c r="D343" s="73" t="s">
        <v>4</v>
      </c>
      <c r="E343" s="73" t="s">
        <v>4</v>
      </c>
    </row>
    <row r="344" spans="1:5">
      <c r="A344" s="72">
        <v>20931</v>
      </c>
      <c r="B344" s="73" t="s">
        <v>25</v>
      </c>
      <c r="C344" s="73" t="s">
        <v>26</v>
      </c>
      <c r="D344" s="73" t="s">
        <v>4</v>
      </c>
      <c r="E344" s="73" t="s">
        <v>4</v>
      </c>
    </row>
    <row r="345" spans="1:5">
      <c r="A345" s="72">
        <v>20937</v>
      </c>
      <c r="B345" s="73" t="s">
        <v>25</v>
      </c>
      <c r="C345" s="73" t="s">
        <v>26</v>
      </c>
      <c r="D345" s="73" t="s">
        <v>4</v>
      </c>
      <c r="E345" s="73" t="s">
        <v>4</v>
      </c>
    </row>
    <row r="346" spans="1:5">
      <c r="A346" s="72">
        <v>20797</v>
      </c>
      <c r="B346" s="73" t="s">
        <v>25</v>
      </c>
      <c r="C346" s="73" t="s">
        <v>26</v>
      </c>
      <c r="D346" s="73" t="s">
        <v>4</v>
      </c>
      <c r="E346" s="73" t="s">
        <v>4</v>
      </c>
    </row>
    <row r="347" spans="1:5">
      <c r="A347" s="72">
        <v>20945</v>
      </c>
      <c r="B347" s="73" t="s">
        <v>28</v>
      </c>
      <c r="C347" s="73" t="s">
        <v>26</v>
      </c>
      <c r="D347" s="73" t="s">
        <v>4</v>
      </c>
      <c r="E347" s="73" t="s">
        <v>4</v>
      </c>
    </row>
    <row r="348" spans="1:5">
      <c r="A348" s="72">
        <v>20809</v>
      </c>
      <c r="B348" s="73" t="s">
        <v>50</v>
      </c>
      <c r="C348" s="73" t="s">
        <v>47</v>
      </c>
      <c r="D348" s="73" t="s">
        <v>4</v>
      </c>
      <c r="E348" s="73" t="s">
        <v>4</v>
      </c>
    </row>
    <row r="349" spans="1:5">
      <c r="A349" s="72">
        <v>20904</v>
      </c>
      <c r="B349" s="73" t="s">
        <v>56</v>
      </c>
      <c r="C349" s="73" t="s">
        <v>26</v>
      </c>
      <c r="D349" s="73" t="s">
        <v>4</v>
      </c>
      <c r="E349" s="73" t="s">
        <v>4</v>
      </c>
    </row>
    <row r="350" spans="1:5">
      <c r="A350" s="72">
        <v>21188</v>
      </c>
      <c r="B350" s="73" t="s">
        <v>39</v>
      </c>
      <c r="C350" s="73" t="s">
        <v>26</v>
      </c>
      <c r="D350" s="73" t="s">
        <v>4</v>
      </c>
      <c r="E350" s="73" t="s">
        <v>4</v>
      </c>
    </row>
    <row r="351" spans="1:5">
      <c r="A351" s="72">
        <v>21187</v>
      </c>
      <c r="B351" s="73" t="s">
        <v>30</v>
      </c>
      <c r="C351" s="73" t="s">
        <v>31</v>
      </c>
      <c r="D351" s="73" t="s">
        <v>4</v>
      </c>
      <c r="E351" s="73" t="s">
        <v>4</v>
      </c>
    </row>
    <row r="352" spans="1:5">
      <c r="A352" s="72">
        <v>21135</v>
      </c>
      <c r="B352" s="73" t="s">
        <v>30</v>
      </c>
      <c r="C352" s="73" t="s">
        <v>31</v>
      </c>
      <c r="D352" s="73" t="s">
        <v>4</v>
      </c>
      <c r="E352" s="73" t="s">
        <v>4</v>
      </c>
    </row>
    <row r="353" spans="1:5">
      <c r="A353" s="72">
        <v>21133</v>
      </c>
      <c r="B353" s="73" t="s">
        <v>40</v>
      </c>
      <c r="C353" s="73" t="s">
        <v>31</v>
      </c>
      <c r="D353" s="73" t="s">
        <v>4</v>
      </c>
      <c r="E353" s="73" t="s">
        <v>4</v>
      </c>
    </row>
    <row r="354" spans="1:5">
      <c r="A354" s="72">
        <v>21136</v>
      </c>
      <c r="B354" s="73" t="s">
        <v>52</v>
      </c>
      <c r="C354" s="73" t="s">
        <v>47</v>
      </c>
      <c r="D354" s="73" t="s">
        <v>4</v>
      </c>
      <c r="E354" s="73" t="s">
        <v>4</v>
      </c>
    </row>
    <row r="355" spans="1:5">
      <c r="A355" s="72">
        <v>21153</v>
      </c>
      <c r="B355" s="73" t="s">
        <v>60</v>
      </c>
      <c r="C355" s="73" t="s">
        <v>47</v>
      </c>
      <c r="D355" s="73" t="s">
        <v>4</v>
      </c>
      <c r="E355" s="73" t="s">
        <v>4</v>
      </c>
    </row>
    <row r="356" spans="1:5">
      <c r="A356" s="72">
        <v>21155</v>
      </c>
      <c r="B356" s="73" t="s">
        <v>33</v>
      </c>
      <c r="C356" s="73" t="s">
        <v>26</v>
      </c>
      <c r="D356" s="73" t="s">
        <v>4</v>
      </c>
      <c r="E356" s="73" t="s">
        <v>4</v>
      </c>
    </row>
    <row r="357" spans="1:5">
      <c r="A357" s="72">
        <v>21167</v>
      </c>
      <c r="B357" s="73" t="s">
        <v>36</v>
      </c>
      <c r="C357" s="73" t="s">
        <v>24</v>
      </c>
      <c r="D357" s="73" t="s">
        <v>4</v>
      </c>
      <c r="E357" s="73" t="s">
        <v>4</v>
      </c>
    </row>
    <row r="358" spans="1:5">
      <c r="A358" s="72">
        <v>21170</v>
      </c>
      <c r="B358" s="73" t="s">
        <v>39</v>
      </c>
      <c r="C358" s="73" t="s">
        <v>26</v>
      </c>
      <c r="D358" s="73" t="s">
        <v>4</v>
      </c>
      <c r="E358" s="73" t="s">
        <v>4</v>
      </c>
    </row>
    <row r="359" spans="1:5">
      <c r="A359" s="72">
        <v>21173</v>
      </c>
      <c r="B359" s="73" t="s">
        <v>39</v>
      </c>
      <c r="C359" s="73" t="s">
        <v>26</v>
      </c>
      <c r="D359" s="73" t="s">
        <v>4</v>
      </c>
      <c r="E359" s="73" t="s">
        <v>4</v>
      </c>
    </row>
    <row r="360" spans="1:5">
      <c r="A360" s="72">
        <v>21180</v>
      </c>
      <c r="B360" s="73" t="s">
        <v>46</v>
      </c>
      <c r="C360" s="73" t="s">
        <v>47</v>
      </c>
      <c r="D360" s="73" t="s">
        <v>4</v>
      </c>
      <c r="E360" s="73" t="s">
        <v>4</v>
      </c>
    </row>
    <row r="361" spans="1:5">
      <c r="A361" s="72">
        <v>20898</v>
      </c>
      <c r="B361" s="73" t="s">
        <v>50</v>
      </c>
      <c r="C361" s="73" t="s">
        <v>47</v>
      </c>
      <c r="D361" s="73" t="s">
        <v>4</v>
      </c>
      <c r="E361" s="73" t="s">
        <v>4</v>
      </c>
    </row>
    <row r="362" spans="1:5">
      <c r="A362" s="72">
        <v>21185</v>
      </c>
      <c r="B362" s="73" t="s">
        <v>39</v>
      </c>
      <c r="C362" s="73" t="s">
        <v>26</v>
      </c>
      <c r="D362" s="73" t="s">
        <v>4</v>
      </c>
      <c r="E362" s="73" t="s">
        <v>4</v>
      </c>
    </row>
    <row r="363" spans="1:5">
      <c r="A363" s="72">
        <v>20900</v>
      </c>
      <c r="B363" s="73" t="s">
        <v>30</v>
      </c>
      <c r="C363" s="73" t="s">
        <v>31</v>
      </c>
      <c r="D363" s="73" t="s">
        <v>4</v>
      </c>
      <c r="E363" s="73" t="s">
        <v>4</v>
      </c>
    </row>
    <row r="364" spans="1:5">
      <c r="A364" s="72">
        <v>21190</v>
      </c>
      <c r="B364" s="73" t="s">
        <v>49</v>
      </c>
      <c r="C364" s="73" t="s">
        <v>26</v>
      </c>
      <c r="D364" s="73" t="s">
        <v>4</v>
      </c>
      <c r="E364" s="73" t="s">
        <v>4</v>
      </c>
    </row>
    <row r="365" spans="1:5">
      <c r="A365" s="72">
        <v>21195</v>
      </c>
      <c r="B365" s="73" t="s">
        <v>25</v>
      </c>
      <c r="C365" s="73" t="s">
        <v>26</v>
      </c>
      <c r="D365" s="73" t="s">
        <v>4</v>
      </c>
      <c r="E365" s="73" t="s">
        <v>4</v>
      </c>
    </row>
    <row r="366" spans="1:5">
      <c r="A366" s="72">
        <v>21205</v>
      </c>
      <c r="B366" s="73" t="s">
        <v>32</v>
      </c>
      <c r="C366" s="73" t="s">
        <v>24</v>
      </c>
      <c r="D366" s="73" t="s">
        <v>4</v>
      </c>
      <c r="E366" s="73" t="s">
        <v>4</v>
      </c>
    </row>
    <row r="367" spans="1:5">
      <c r="A367" s="72">
        <v>21011</v>
      </c>
      <c r="B367" s="73" t="s">
        <v>56</v>
      </c>
      <c r="C367" s="73" t="s">
        <v>26</v>
      </c>
      <c r="D367" s="73" t="s">
        <v>4</v>
      </c>
      <c r="E367" s="73" t="s">
        <v>4</v>
      </c>
    </row>
    <row r="368" spans="1:5">
      <c r="A368" s="72">
        <v>21216</v>
      </c>
      <c r="B368" s="73" t="s">
        <v>51</v>
      </c>
      <c r="C368" s="73" t="s">
        <v>24</v>
      </c>
      <c r="D368" s="73" t="s">
        <v>4</v>
      </c>
      <c r="E368" s="73" t="s">
        <v>4</v>
      </c>
    </row>
    <row r="369" spans="1:5">
      <c r="A369" s="72">
        <v>21219</v>
      </c>
      <c r="B369" s="73" t="s">
        <v>35</v>
      </c>
      <c r="C369" s="73" t="s">
        <v>26</v>
      </c>
      <c r="D369" s="73" t="s">
        <v>4</v>
      </c>
      <c r="E369" s="73" t="s">
        <v>4</v>
      </c>
    </row>
    <row r="370" spans="1:5">
      <c r="A370" s="72">
        <v>20902</v>
      </c>
      <c r="B370" s="73" t="s">
        <v>49</v>
      </c>
      <c r="C370" s="73" t="s">
        <v>26</v>
      </c>
      <c r="D370" s="73" t="s">
        <v>4</v>
      </c>
      <c r="E370" s="73" t="s">
        <v>4</v>
      </c>
    </row>
    <row r="371" spans="1:5">
      <c r="A371" s="72">
        <v>21226</v>
      </c>
      <c r="B371" s="73" t="s">
        <v>34</v>
      </c>
      <c r="C371" s="73" t="s">
        <v>26</v>
      </c>
      <c r="D371" s="73" t="s">
        <v>4</v>
      </c>
      <c r="E371" s="73" t="s">
        <v>4</v>
      </c>
    </row>
    <row r="372" spans="1:5">
      <c r="A372" s="72">
        <v>20947</v>
      </c>
      <c r="B372" s="73" t="s">
        <v>39</v>
      </c>
      <c r="C372" s="73" t="s">
        <v>26</v>
      </c>
      <c r="D372" s="73" t="s">
        <v>4</v>
      </c>
      <c r="E372" s="73" t="s">
        <v>4</v>
      </c>
    </row>
    <row r="373" spans="1:5">
      <c r="A373" s="72">
        <v>21181</v>
      </c>
      <c r="B373" s="73" t="s">
        <v>28</v>
      </c>
      <c r="C373" s="73" t="s">
        <v>26</v>
      </c>
      <c r="D373" s="73" t="s">
        <v>4</v>
      </c>
      <c r="E373" s="73" t="s">
        <v>4</v>
      </c>
    </row>
    <row r="374" spans="1:5">
      <c r="A374" s="72">
        <v>20781</v>
      </c>
      <c r="B374" s="73" t="s">
        <v>49</v>
      </c>
      <c r="C374" s="73" t="s">
        <v>26</v>
      </c>
      <c r="D374" s="73" t="s">
        <v>4</v>
      </c>
      <c r="E374" s="73" t="s">
        <v>4</v>
      </c>
    </row>
    <row r="375" spans="1:5">
      <c r="A375" s="72">
        <v>21308</v>
      </c>
      <c r="B375" s="73" t="s">
        <v>50</v>
      </c>
      <c r="C375" s="73" t="s">
        <v>47</v>
      </c>
      <c r="D375" s="73" t="s">
        <v>4</v>
      </c>
      <c r="E375" s="73" t="s">
        <v>4</v>
      </c>
    </row>
    <row r="376" spans="1:5">
      <c r="A376" s="72">
        <v>21257</v>
      </c>
      <c r="B376" s="73" t="s">
        <v>62</v>
      </c>
      <c r="C376" s="73" t="s">
        <v>31</v>
      </c>
      <c r="D376" s="73" t="s">
        <v>4</v>
      </c>
      <c r="E376" s="73" t="s">
        <v>4</v>
      </c>
    </row>
    <row r="377" spans="1:5">
      <c r="A377" s="72">
        <v>21129</v>
      </c>
      <c r="B377" s="73" t="s">
        <v>37</v>
      </c>
      <c r="C377" s="73" t="s">
        <v>26</v>
      </c>
      <c r="D377" s="73" t="s">
        <v>4</v>
      </c>
      <c r="E377" s="73" t="s">
        <v>4</v>
      </c>
    </row>
    <row r="378" spans="1:5">
      <c r="A378" s="72">
        <v>21290</v>
      </c>
      <c r="B378" s="73" t="s">
        <v>25</v>
      </c>
      <c r="C378" s="73" t="s">
        <v>26</v>
      </c>
      <c r="D378" s="73" t="s">
        <v>4</v>
      </c>
      <c r="E378" s="73" t="s">
        <v>4</v>
      </c>
    </row>
    <row r="379" spans="1:5">
      <c r="A379" s="72">
        <v>20897</v>
      </c>
      <c r="B379" s="73" t="s">
        <v>37</v>
      </c>
      <c r="C379" s="73" t="s">
        <v>26</v>
      </c>
      <c r="D379" s="73" t="s">
        <v>4</v>
      </c>
      <c r="E379" s="73" t="s">
        <v>4</v>
      </c>
    </row>
    <row r="380" spans="1:5">
      <c r="A380" s="72">
        <v>21367</v>
      </c>
      <c r="B380" s="73" t="s">
        <v>62</v>
      </c>
      <c r="C380" s="73" t="s">
        <v>31</v>
      </c>
      <c r="D380" s="73" t="s">
        <v>4</v>
      </c>
      <c r="E380" s="73" t="s">
        <v>4</v>
      </c>
    </row>
    <row r="381" spans="1:5">
      <c r="A381" s="72">
        <v>21427</v>
      </c>
      <c r="B381" s="73" t="s">
        <v>28</v>
      </c>
      <c r="C381" s="73" t="s">
        <v>26</v>
      </c>
      <c r="D381" s="73" t="s">
        <v>4</v>
      </c>
      <c r="E381" s="73" t="s">
        <v>4</v>
      </c>
    </row>
    <row r="382" spans="1:5">
      <c r="A382" s="72">
        <v>20954</v>
      </c>
      <c r="B382" s="73" t="s">
        <v>25</v>
      </c>
      <c r="C382" s="73" t="s">
        <v>26</v>
      </c>
      <c r="D382" s="73" t="s">
        <v>4</v>
      </c>
      <c r="E382" s="73" t="s">
        <v>4</v>
      </c>
    </row>
    <row r="383" spans="1:5">
      <c r="A383" s="72">
        <v>21154</v>
      </c>
      <c r="B383" s="73" t="s">
        <v>62</v>
      </c>
      <c r="C383" s="73" t="s">
        <v>31</v>
      </c>
      <c r="D383" s="73" t="s">
        <v>4</v>
      </c>
      <c r="E383" s="73" t="s">
        <v>4</v>
      </c>
    </row>
    <row r="384" spans="1:5">
      <c r="A384" s="72">
        <v>20940</v>
      </c>
      <c r="B384" s="73" t="s">
        <v>39</v>
      </c>
      <c r="C384" s="73" t="s">
        <v>26</v>
      </c>
      <c r="D384" s="73" t="s">
        <v>4</v>
      </c>
      <c r="E384" s="73" t="s">
        <v>4</v>
      </c>
    </row>
    <row r="385" spans="1:5">
      <c r="A385" s="72">
        <v>20894</v>
      </c>
      <c r="B385" s="73" t="s">
        <v>25</v>
      </c>
      <c r="C385" s="73" t="s">
        <v>26</v>
      </c>
      <c r="D385" s="73" t="s">
        <v>4</v>
      </c>
      <c r="E385" s="73" t="s">
        <v>4</v>
      </c>
    </row>
    <row r="386" spans="1:5">
      <c r="A386" s="72">
        <v>20891</v>
      </c>
      <c r="B386" s="73" t="s">
        <v>25</v>
      </c>
      <c r="C386" s="73" t="s">
        <v>26</v>
      </c>
      <c r="D386" s="73" t="s">
        <v>4</v>
      </c>
      <c r="E386" s="73" t="s">
        <v>4</v>
      </c>
    </row>
    <row r="387" spans="1:5">
      <c r="A387" s="72">
        <v>20767</v>
      </c>
      <c r="B387" s="73" t="s">
        <v>49</v>
      </c>
      <c r="C387" s="73" t="s">
        <v>26</v>
      </c>
      <c r="D387" s="73" t="s">
        <v>4</v>
      </c>
      <c r="E387" s="73" t="s">
        <v>4</v>
      </c>
    </row>
    <row r="388" spans="1:5">
      <c r="A388" s="72">
        <v>21131</v>
      </c>
      <c r="B388" s="73" t="s">
        <v>50</v>
      </c>
      <c r="C388" s="73" t="s">
        <v>47</v>
      </c>
      <c r="D388" s="73" t="s">
        <v>4</v>
      </c>
      <c r="E388" s="73" t="s">
        <v>4</v>
      </c>
    </row>
    <row r="389" spans="1:5">
      <c r="A389" s="72">
        <v>19498</v>
      </c>
      <c r="B389" s="73" t="s">
        <v>25</v>
      </c>
      <c r="C389" s="73" t="s">
        <v>26</v>
      </c>
      <c r="D389" s="73" t="s">
        <v>4</v>
      </c>
      <c r="E389" s="73" t="s">
        <v>4</v>
      </c>
    </row>
    <row r="390" spans="1:5">
      <c r="A390" s="72">
        <v>20783</v>
      </c>
      <c r="B390" s="73" t="s">
        <v>56</v>
      </c>
      <c r="C390" s="73" t="s">
        <v>26</v>
      </c>
      <c r="D390" s="73" t="s">
        <v>4</v>
      </c>
      <c r="E390" s="73" t="s">
        <v>4</v>
      </c>
    </row>
    <row r="391" spans="1:5">
      <c r="A391" s="72">
        <v>20977</v>
      </c>
      <c r="B391" s="73" t="s">
        <v>50</v>
      </c>
      <c r="C391" s="73" t="s">
        <v>47</v>
      </c>
      <c r="D391" s="73" t="s">
        <v>4</v>
      </c>
      <c r="E391" s="73" t="s">
        <v>4</v>
      </c>
    </row>
    <row r="392" spans="1:5">
      <c r="A392" s="72">
        <v>21412</v>
      </c>
      <c r="B392" s="73" t="s">
        <v>60</v>
      </c>
      <c r="C392" s="73" t="s">
        <v>47</v>
      </c>
      <c r="D392" s="73" t="s">
        <v>4</v>
      </c>
      <c r="E392" s="73" t="s">
        <v>4</v>
      </c>
    </row>
    <row r="393" spans="1:5">
      <c r="A393" s="72">
        <v>20807</v>
      </c>
      <c r="B393" s="73" t="s">
        <v>50</v>
      </c>
      <c r="C393" s="73" t="s">
        <v>47</v>
      </c>
      <c r="D393" s="73" t="s">
        <v>4</v>
      </c>
      <c r="E393" s="73" t="s">
        <v>4</v>
      </c>
    </row>
    <row r="394" spans="1:5">
      <c r="A394" s="72">
        <v>20958</v>
      </c>
      <c r="B394" s="73" t="s">
        <v>50</v>
      </c>
      <c r="C394" s="73" t="s">
        <v>47</v>
      </c>
      <c r="D394" s="73" t="s">
        <v>4</v>
      </c>
      <c r="E394" s="73" t="s">
        <v>4</v>
      </c>
    </row>
    <row r="395" spans="1:5">
      <c r="A395" s="72">
        <v>20960</v>
      </c>
      <c r="B395" s="73" t="s">
        <v>25</v>
      </c>
      <c r="C395" s="73" t="s">
        <v>26</v>
      </c>
      <c r="D395" s="73" t="s">
        <v>4</v>
      </c>
      <c r="E395" s="73" t="s">
        <v>4</v>
      </c>
    </row>
    <row r="396" spans="1:5">
      <c r="A396" s="72">
        <v>20962</v>
      </c>
      <c r="B396" s="73" t="s">
        <v>25</v>
      </c>
      <c r="C396" s="73" t="s">
        <v>26</v>
      </c>
      <c r="D396" s="73" t="s">
        <v>4</v>
      </c>
      <c r="E396" s="73" t="s">
        <v>4</v>
      </c>
    </row>
    <row r="397" spans="1:5">
      <c r="A397" s="72">
        <v>21285</v>
      </c>
      <c r="B397" s="73" t="s">
        <v>39</v>
      </c>
      <c r="C397" s="73" t="s">
        <v>26</v>
      </c>
      <c r="D397" s="73" t="s">
        <v>4</v>
      </c>
      <c r="E397" s="73" t="s">
        <v>4</v>
      </c>
    </row>
    <row r="398" spans="1:5">
      <c r="A398" s="72">
        <v>20965</v>
      </c>
      <c r="B398" s="73" t="s">
        <v>50</v>
      </c>
      <c r="C398" s="73" t="s">
        <v>47</v>
      </c>
      <c r="D398" s="73" t="s">
        <v>4</v>
      </c>
      <c r="E398" s="73" t="s">
        <v>4</v>
      </c>
    </row>
    <row r="399" spans="1:5">
      <c r="A399" s="72">
        <v>20806</v>
      </c>
      <c r="B399" s="73" t="s">
        <v>50</v>
      </c>
      <c r="C399" s="73" t="s">
        <v>47</v>
      </c>
      <c r="D399" s="73" t="s">
        <v>4</v>
      </c>
      <c r="E399" s="73" t="s">
        <v>4</v>
      </c>
    </row>
    <row r="400" spans="1:5">
      <c r="A400" s="72">
        <v>20795</v>
      </c>
      <c r="B400" s="73" t="s">
        <v>55</v>
      </c>
      <c r="C400" s="73" t="s">
        <v>26</v>
      </c>
      <c r="D400" s="73" t="s">
        <v>4</v>
      </c>
      <c r="E400" s="73" t="s">
        <v>4</v>
      </c>
    </row>
    <row r="401" spans="1:5">
      <c r="A401" s="72">
        <v>21374</v>
      </c>
      <c r="B401" s="73" t="s">
        <v>36</v>
      </c>
      <c r="C401" s="73" t="s">
        <v>24</v>
      </c>
      <c r="D401" s="73" t="s">
        <v>4</v>
      </c>
      <c r="E401" s="73" t="s">
        <v>4</v>
      </c>
    </row>
    <row r="402" spans="1:5">
      <c r="A402" s="72">
        <v>20804</v>
      </c>
      <c r="B402" s="73" t="s">
        <v>25</v>
      </c>
      <c r="C402" s="73" t="s">
        <v>26</v>
      </c>
      <c r="D402" s="73" t="s">
        <v>4</v>
      </c>
      <c r="E402" s="73" t="s">
        <v>4</v>
      </c>
    </row>
    <row r="403" spans="1:5">
      <c r="A403" s="72">
        <v>20888</v>
      </c>
      <c r="B403" s="73" t="s">
        <v>56</v>
      </c>
      <c r="C403" s="73" t="s">
        <v>26</v>
      </c>
      <c r="D403" s="73" t="s">
        <v>4</v>
      </c>
      <c r="E403" s="73" t="s">
        <v>4</v>
      </c>
    </row>
    <row r="404" spans="1:5">
      <c r="A404" s="72">
        <v>21291</v>
      </c>
      <c r="B404" s="73" t="s">
        <v>39</v>
      </c>
      <c r="C404" s="73" t="s">
        <v>26</v>
      </c>
      <c r="D404" s="73" t="s">
        <v>4</v>
      </c>
      <c r="E404" s="73" t="s">
        <v>4</v>
      </c>
    </row>
    <row r="405" spans="1:5">
      <c r="A405" s="72">
        <v>20799</v>
      </c>
      <c r="B405" s="73" t="s">
        <v>60</v>
      </c>
      <c r="C405" s="73" t="s">
        <v>47</v>
      </c>
      <c r="D405" s="73" t="s">
        <v>4</v>
      </c>
      <c r="E405" s="73" t="s">
        <v>4</v>
      </c>
    </row>
    <row r="406" spans="1:5">
      <c r="A406" s="72">
        <v>20972</v>
      </c>
      <c r="B406" s="73" t="s">
        <v>50</v>
      </c>
      <c r="C406" s="73" t="s">
        <v>47</v>
      </c>
      <c r="D406" s="73" t="s">
        <v>4</v>
      </c>
      <c r="E406" s="73" t="s">
        <v>4</v>
      </c>
    </row>
    <row r="407" spans="1:5">
      <c r="A407" s="72">
        <v>20748</v>
      </c>
      <c r="B407" s="73" t="s">
        <v>36</v>
      </c>
      <c r="C407" s="73" t="s">
        <v>24</v>
      </c>
      <c r="D407" s="74" t="s">
        <v>5</v>
      </c>
      <c r="E407" s="74" t="s">
        <v>3</v>
      </c>
    </row>
    <row r="408" spans="1:5">
      <c r="A408" s="72">
        <v>21263</v>
      </c>
      <c r="B408" s="73" t="s">
        <v>36</v>
      </c>
      <c r="C408" s="73" t="s">
        <v>24</v>
      </c>
      <c r="D408" s="74" t="s">
        <v>5</v>
      </c>
      <c r="E408" s="74" t="s">
        <v>3</v>
      </c>
    </row>
    <row r="409" spans="1:5">
      <c r="A409" s="72">
        <v>21268</v>
      </c>
      <c r="B409" s="73" t="s">
        <v>60</v>
      </c>
      <c r="C409" s="73" t="s">
        <v>47</v>
      </c>
      <c r="D409" s="74" t="s">
        <v>5</v>
      </c>
      <c r="E409" s="74" t="s">
        <v>3</v>
      </c>
    </row>
    <row r="410" spans="1:5">
      <c r="A410" s="72">
        <v>21310</v>
      </c>
      <c r="B410" s="73" t="s">
        <v>36</v>
      </c>
      <c r="C410" s="73" t="s">
        <v>24</v>
      </c>
      <c r="D410" s="74" t="s">
        <v>5</v>
      </c>
      <c r="E410" s="74" t="s">
        <v>3</v>
      </c>
    </row>
    <row r="411" spans="1:5">
      <c r="A411" s="72">
        <v>21271</v>
      </c>
      <c r="B411" s="73" t="s">
        <v>32</v>
      </c>
      <c r="C411" s="73" t="s">
        <v>24</v>
      </c>
      <c r="D411" s="73" t="s">
        <v>5</v>
      </c>
      <c r="E411" s="73" t="s">
        <v>5</v>
      </c>
    </row>
    <row r="412" spans="1:5">
      <c r="A412" s="72">
        <v>21207</v>
      </c>
      <c r="B412" s="73" t="s">
        <v>60</v>
      </c>
      <c r="C412" s="73" t="s">
        <v>47</v>
      </c>
      <c r="D412" s="73" t="s">
        <v>5</v>
      </c>
      <c r="E412" s="73" t="s">
        <v>5</v>
      </c>
    </row>
    <row r="413" spans="1:5">
      <c r="A413" s="72">
        <v>21270</v>
      </c>
      <c r="B413" s="73" t="s">
        <v>50</v>
      </c>
      <c r="C413" s="73" t="s">
        <v>47</v>
      </c>
      <c r="D413" s="73" t="s">
        <v>5</v>
      </c>
      <c r="E413" s="73" t="s">
        <v>5</v>
      </c>
    </row>
    <row r="414" spans="1:5">
      <c r="A414" s="72">
        <v>21261</v>
      </c>
      <c r="B414" s="73" t="s">
        <v>36</v>
      </c>
      <c r="C414" s="73" t="s">
        <v>24</v>
      </c>
      <c r="D414" s="73" t="s">
        <v>5</v>
      </c>
      <c r="E414" s="73" t="s">
        <v>5</v>
      </c>
    </row>
    <row r="415" spans="1:5">
      <c r="A415" s="72">
        <v>21276</v>
      </c>
      <c r="B415" s="73" t="s">
        <v>50</v>
      </c>
      <c r="C415" s="73" t="s">
        <v>47</v>
      </c>
      <c r="D415" s="73" t="s">
        <v>5</v>
      </c>
      <c r="E415" s="73" t="s">
        <v>5</v>
      </c>
    </row>
    <row r="416" spans="1:5">
      <c r="A416" s="72">
        <v>21278</v>
      </c>
      <c r="B416" s="73" t="s">
        <v>28</v>
      </c>
      <c r="C416" s="73" t="s">
        <v>26</v>
      </c>
      <c r="D416" s="73" t="s">
        <v>5</v>
      </c>
      <c r="E416" s="73" t="s">
        <v>5</v>
      </c>
    </row>
    <row r="417" spans="1:5">
      <c r="A417" s="72">
        <v>21327</v>
      </c>
      <c r="B417" s="73" t="s">
        <v>36</v>
      </c>
      <c r="C417" s="73" t="s">
        <v>24</v>
      </c>
      <c r="D417" s="73" t="s">
        <v>5</v>
      </c>
      <c r="E417" s="73" t="s">
        <v>5</v>
      </c>
    </row>
    <row r="418" spans="1:5">
      <c r="A418" s="72">
        <v>21329</v>
      </c>
      <c r="B418" s="73" t="s">
        <v>39</v>
      </c>
      <c r="C418" s="73" t="s">
        <v>26</v>
      </c>
      <c r="D418" s="73" t="s">
        <v>5</v>
      </c>
      <c r="E418" s="73" t="s">
        <v>5</v>
      </c>
    </row>
    <row r="419" spans="1:5">
      <c r="A419" s="72">
        <v>21324</v>
      </c>
      <c r="B419" s="73" t="s">
        <v>451</v>
      </c>
      <c r="C419" s="73" t="s">
        <v>65</v>
      </c>
      <c r="D419" s="73" t="s">
        <v>5</v>
      </c>
      <c r="E419" s="73" t="s">
        <v>5</v>
      </c>
    </row>
    <row r="420" spans="1:5">
      <c r="A420" s="72">
        <v>21477</v>
      </c>
      <c r="B420" s="73" t="s">
        <v>36</v>
      </c>
      <c r="C420" s="73" t="s">
        <v>24</v>
      </c>
      <c r="D420" s="73" t="s">
        <v>5</v>
      </c>
      <c r="E420" s="73" t="s">
        <v>5</v>
      </c>
    </row>
    <row r="421" spans="1:5">
      <c r="A421" s="72">
        <v>21485</v>
      </c>
      <c r="B421" s="73" t="s">
        <v>39</v>
      </c>
      <c r="C421" s="73" t="s">
        <v>26</v>
      </c>
      <c r="D421" s="73" t="s">
        <v>5</v>
      </c>
      <c r="E421" s="73" t="s">
        <v>5</v>
      </c>
    </row>
    <row r="422" spans="1:5">
      <c r="A422" s="72">
        <v>21295</v>
      </c>
      <c r="B422" s="73" t="s">
        <v>25</v>
      </c>
      <c r="C422" s="73" t="s">
        <v>26</v>
      </c>
      <c r="D422" s="73" t="s">
        <v>5</v>
      </c>
      <c r="E422" s="73" t="s">
        <v>5</v>
      </c>
    </row>
    <row r="423" spans="1:5">
      <c r="A423" s="72">
        <v>21306</v>
      </c>
      <c r="B423" s="73" t="s">
        <v>36</v>
      </c>
      <c r="C423" s="73" t="s">
        <v>24</v>
      </c>
      <c r="D423" s="73" t="s">
        <v>5</v>
      </c>
      <c r="E423" s="73" t="s">
        <v>5</v>
      </c>
    </row>
    <row r="424" spans="1:5">
      <c r="A424" s="72">
        <v>21316</v>
      </c>
      <c r="B424" s="73" t="s">
        <v>60</v>
      </c>
      <c r="C424" s="73" t="s">
        <v>47</v>
      </c>
      <c r="D424" s="73" t="s">
        <v>5</v>
      </c>
      <c r="E424" s="73" t="s">
        <v>5</v>
      </c>
    </row>
    <row r="425" spans="1:5">
      <c r="A425" s="72">
        <v>21213</v>
      </c>
      <c r="B425" s="73" t="s">
        <v>46</v>
      </c>
      <c r="C425" s="73" t="s">
        <v>465</v>
      </c>
      <c r="D425" s="73" t="s">
        <v>5</v>
      </c>
      <c r="E425" s="73" t="s">
        <v>5</v>
      </c>
    </row>
    <row r="426" spans="1:5">
      <c r="A426" s="72">
        <v>21325</v>
      </c>
      <c r="B426" s="73" t="s">
        <v>25</v>
      </c>
      <c r="C426" s="73" t="s">
        <v>26</v>
      </c>
      <c r="D426" s="73" t="s">
        <v>5</v>
      </c>
      <c r="E426" s="73" t="s">
        <v>5</v>
      </c>
    </row>
    <row r="427" spans="1:5">
      <c r="A427" s="72">
        <v>21323</v>
      </c>
      <c r="B427" s="73" t="s">
        <v>50</v>
      </c>
      <c r="C427" s="73" t="s">
        <v>47</v>
      </c>
      <c r="D427" s="73" t="s">
        <v>5</v>
      </c>
      <c r="E427" s="73" t="s">
        <v>5</v>
      </c>
    </row>
    <row r="428" spans="1:5">
      <c r="A428" s="72">
        <v>21314</v>
      </c>
      <c r="B428" s="73" t="s">
        <v>36</v>
      </c>
      <c r="C428" s="73" t="s">
        <v>24</v>
      </c>
      <c r="D428" s="73" t="s">
        <v>5</v>
      </c>
      <c r="E428" s="73" t="s">
        <v>5</v>
      </c>
    </row>
    <row r="429" spans="1:5">
      <c r="A429" s="72">
        <v>21392</v>
      </c>
      <c r="B429" s="73" t="s">
        <v>36</v>
      </c>
      <c r="C429" s="73" t="s">
        <v>24</v>
      </c>
      <c r="D429" s="73" t="s">
        <v>5</v>
      </c>
      <c r="E429" s="73" t="s">
        <v>5</v>
      </c>
    </row>
    <row r="430" spans="1:5">
      <c r="A430" s="72">
        <v>21225</v>
      </c>
      <c r="B430" s="73" t="s">
        <v>39</v>
      </c>
      <c r="C430" s="73" t="s">
        <v>26</v>
      </c>
      <c r="D430" s="73" t="s">
        <v>5</v>
      </c>
      <c r="E430" s="73" t="s">
        <v>5</v>
      </c>
    </row>
    <row r="431" spans="1:5">
      <c r="A431" s="72">
        <v>21222</v>
      </c>
      <c r="B431" s="73" t="s">
        <v>39</v>
      </c>
      <c r="C431" s="73" t="s">
        <v>26</v>
      </c>
      <c r="D431" s="73" t="s">
        <v>5</v>
      </c>
      <c r="E431" s="73" t="s">
        <v>5</v>
      </c>
    </row>
    <row r="432" spans="1:5">
      <c r="A432" s="72">
        <v>21292</v>
      </c>
      <c r="B432" s="73" t="s">
        <v>28</v>
      </c>
      <c r="C432" s="73" t="s">
        <v>26</v>
      </c>
      <c r="D432" s="73" t="s">
        <v>5</v>
      </c>
      <c r="E432" s="73" t="s">
        <v>5</v>
      </c>
    </row>
    <row r="433" spans="1:5">
      <c r="A433" s="72">
        <v>20747</v>
      </c>
      <c r="B433" s="73" t="s">
        <v>50</v>
      </c>
      <c r="C433" s="73" t="s">
        <v>47</v>
      </c>
      <c r="D433" s="73" t="s">
        <v>5</v>
      </c>
      <c r="E433" s="73" t="s">
        <v>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B16" sqref="B15:B16"/>
    </sheetView>
  </sheetViews>
  <sheetFormatPr defaultRowHeight="15"/>
  <cols>
    <col min="1" max="1" width="40" customWidth="1"/>
  </cols>
  <sheetData>
    <row r="1" spans="1:7">
      <c r="A1" s="69" t="s">
        <v>471</v>
      </c>
      <c r="B1" s="5" t="s">
        <v>1</v>
      </c>
      <c r="C1" s="5" t="s">
        <v>2</v>
      </c>
      <c r="D1" s="5" t="s">
        <v>3</v>
      </c>
      <c r="E1" s="5" t="s">
        <v>472</v>
      </c>
      <c r="F1" s="5" t="s">
        <v>5</v>
      </c>
      <c r="G1" s="70" t="s">
        <v>9</v>
      </c>
    </row>
    <row r="2" spans="1:7">
      <c r="A2" s="5" t="s">
        <v>466</v>
      </c>
      <c r="B2" s="5"/>
      <c r="C2" s="5"/>
      <c r="D2" s="5">
        <v>1</v>
      </c>
      <c r="E2" s="5">
        <v>1</v>
      </c>
      <c r="F2" s="5"/>
      <c r="G2" s="5">
        <f t="shared" ref="G2:G7" si="0">SUM(B2:F2)</f>
        <v>2</v>
      </c>
    </row>
    <row r="3" spans="1:7">
      <c r="A3" s="5" t="s">
        <v>467</v>
      </c>
      <c r="B3" s="5"/>
      <c r="C3" s="5"/>
      <c r="D3" s="5"/>
      <c r="E3" s="5"/>
      <c r="F3" s="5"/>
      <c r="G3" s="5">
        <f t="shared" si="0"/>
        <v>0</v>
      </c>
    </row>
    <row r="4" spans="1:7">
      <c r="A4" s="5" t="s">
        <v>468</v>
      </c>
      <c r="B4" s="5">
        <v>1</v>
      </c>
      <c r="C4" s="5"/>
      <c r="D4" s="5"/>
      <c r="E4" s="5"/>
      <c r="F4" s="5"/>
      <c r="G4" s="5">
        <f t="shared" si="0"/>
        <v>1</v>
      </c>
    </row>
    <row r="5" spans="1:7">
      <c r="A5" s="5" t="s">
        <v>469</v>
      </c>
      <c r="B5" s="5">
        <v>1</v>
      </c>
      <c r="C5" s="5"/>
      <c r="D5" s="5">
        <v>11</v>
      </c>
      <c r="E5" s="5"/>
      <c r="F5" s="5"/>
      <c r="G5" s="5">
        <f t="shared" si="0"/>
        <v>12</v>
      </c>
    </row>
    <row r="6" spans="1:7">
      <c r="A6" s="5" t="s">
        <v>470</v>
      </c>
      <c r="B6" s="5"/>
      <c r="C6" s="5"/>
      <c r="D6" s="5">
        <v>4</v>
      </c>
      <c r="E6" s="5"/>
      <c r="F6" s="5"/>
      <c r="G6" s="5">
        <f t="shared" si="0"/>
        <v>4</v>
      </c>
    </row>
    <row r="7" spans="1:7">
      <c r="A7" s="5" t="s">
        <v>9</v>
      </c>
      <c r="B7" s="5">
        <f>SUM(B2:B6)</f>
        <v>2</v>
      </c>
      <c r="C7" s="5">
        <f>SUM(C2:C6)</f>
        <v>0</v>
      </c>
      <c r="D7" s="5">
        <f>SUM(D2:D6)</f>
        <v>16</v>
      </c>
      <c r="E7" s="5">
        <f>SUM(E2:E6)</f>
        <v>1</v>
      </c>
      <c r="F7" s="5">
        <f>SUM(F2:F6)</f>
        <v>0</v>
      </c>
      <c r="G7" s="5">
        <f t="shared" si="0"/>
        <v>19</v>
      </c>
    </row>
  </sheetData>
  <pageMargins left="0.7" right="0.7" top="0.75" bottom="0.75" header="0.3" footer="0.3"/>
  <pageSetup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6"/>
  <sheetViews>
    <sheetView topLeftCell="A6" workbookViewId="0">
      <selection activeCell="J15" sqref="J15"/>
    </sheetView>
  </sheetViews>
  <sheetFormatPr defaultRowHeight="15"/>
  <cols>
    <col min="1" max="1" width="25" customWidth="1"/>
  </cols>
  <sheetData>
    <row r="1" spans="1:5">
      <c r="A1" s="89" t="s">
        <v>510</v>
      </c>
      <c r="B1" s="89"/>
      <c r="C1" s="89"/>
    </row>
    <row r="3" spans="1:5">
      <c r="A3" s="89" t="s">
        <v>511</v>
      </c>
      <c r="B3" s="89"/>
      <c r="C3" s="89"/>
    </row>
    <row r="4" spans="1:5">
      <c r="A4" s="90"/>
      <c r="B4" s="90" t="s">
        <v>512</v>
      </c>
      <c r="C4" s="93"/>
    </row>
    <row r="5" spans="1:5">
      <c r="A5" s="92" t="s">
        <v>513</v>
      </c>
      <c r="B5" s="90"/>
      <c r="C5" s="93"/>
      <c r="D5" s="89" t="s">
        <v>1002</v>
      </c>
      <c r="E5">
        <f>B6</f>
        <v>11</v>
      </c>
    </row>
    <row r="6" spans="1:5">
      <c r="A6" s="90" t="s">
        <v>514</v>
      </c>
      <c r="B6" s="90">
        <v>11</v>
      </c>
      <c r="C6" s="93"/>
      <c r="D6" s="89" t="s">
        <v>1003</v>
      </c>
      <c r="E6" s="89">
        <f t="shared" ref="E6:E7" si="0">B7</f>
        <v>9</v>
      </c>
    </row>
    <row r="7" spans="1:5">
      <c r="A7" s="90" t="s">
        <v>515</v>
      </c>
      <c r="B7" s="90">
        <v>9</v>
      </c>
      <c r="C7" s="93"/>
      <c r="D7" s="89" t="s">
        <v>1004</v>
      </c>
      <c r="E7" s="89">
        <f t="shared" si="0"/>
        <v>11</v>
      </c>
    </row>
    <row r="8" spans="1:5">
      <c r="A8" s="90" t="s">
        <v>516</v>
      </c>
      <c r="B8" s="90">
        <v>11</v>
      </c>
      <c r="C8" s="93"/>
      <c r="D8" s="89" t="s">
        <v>1005</v>
      </c>
      <c r="E8">
        <f>B11</f>
        <v>12</v>
      </c>
    </row>
    <row r="9" spans="1:5">
      <c r="A9" s="90" t="s">
        <v>517</v>
      </c>
      <c r="B9" s="92">
        <v>31</v>
      </c>
      <c r="C9" s="94"/>
      <c r="D9" s="89" t="s">
        <v>1006</v>
      </c>
      <c r="E9" s="89">
        <f t="shared" ref="E9:E10" si="1">B12</f>
        <v>7</v>
      </c>
    </row>
    <row r="10" spans="1:5">
      <c r="A10" s="92" t="s">
        <v>518</v>
      </c>
      <c r="B10" s="90"/>
      <c r="C10" s="93"/>
      <c r="D10" s="89" t="s">
        <v>1007</v>
      </c>
      <c r="E10" s="89">
        <f t="shared" si="1"/>
        <v>6</v>
      </c>
    </row>
    <row r="11" spans="1:5">
      <c r="A11" s="90" t="s">
        <v>514</v>
      </c>
      <c r="B11" s="90">
        <v>12</v>
      </c>
      <c r="C11" s="93"/>
    </row>
    <row r="12" spans="1:5">
      <c r="A12" s="90" t="s">
        <v>515</v>
      </c>
      <c r="B12" s="90">
        <v>7</v>
      </c>
      <c r="C12" s="93"/>
    </row>
    <row r="13" spans="1:5">
      <c r="A13" s="90" t="s">
        <v>516</v>
      </c>
      <c r="B13" s="90">
        <v>6</v>
      </c>
      <c r="C13" s="93"/>
    </row>
    <row r="14" spans="1:5">
      <c r="A14" s="92" t="s">
        <v>519</v>
      </c>
      <c r="B14" s="92">
        <v>25</v>
      </c>
      <c r="C14" s="94"/>
    </row>
    <row r="15" spans="1:5">
      <c r="A15" s="92" t="s">
        <v>520</v>
      </c>
      <c r="B15" s="92">
        <v>56</v>
      </c>
      <c r="C15" s="94"/>
    </row>
    <row r="17" spans="1:6">
      <c r="A17" s="90" t="s">
        <v>521</v>
      </c>
      <c r="B17" s="89"/>
      <c r="C17" s="89"/>
      <c r="D17" s="89"/>
      <c r="E17" s="89"/>
      <c r="F17" s="89"/>
    </row>
    <row r="18" spans="1:6">
      <c r="A18" s="91" t="s">
        <v>522</v>
      </c>
      <c r="B18" s="90" t="s">
        <v>1</v>
      </c>
      <c r="C18" s="90" t="s">
        <v>2</v>
      </c>
      <c r="D18" s="90" t="s">
        <v>4</v>
      </c>
      <c r="E18" s="90" t="s">
        <v>5</v>
      </c>
      <c r="F18" s="90" t="s">
        <v>9</v>
      </c>
    </row>
    <row r="19" spans="1:6">
      <c r="A19" s="90" t="s">
        <v>514</v>
      </c>
      <c r="B19" s="90">
        <v>3</v>
      </c>
      <c r="C19" s="90">
        <v>0</v>
      </c>
      <c r="D19" s="90">
        <v>1</v>
      </c>
      <c r="E19" s="90">
        <v>2</v>
      </c>
      <c r="F19" s="92">
        <v>6</v>
      </c>
    </row>
    <row r="20" spans="1:6">
      <c r="A20" s="90" t="s">
        <v>515</v>
      </c>
      <c r="B20" s="90">
        <v>2</v>
      </c>
      <c r="C20" s="90">
        <v>0</v>
      </c>
      <c r="D20" s="90">
        <v>1</v>
      </c>
      <c r="E20" s="90">
        <v>5</v>
      </c>
      <c r="F20" s="92">
        <v>8</v>
      </c>
    </row>
    <row r="21" spans="1:6">
      <c r="A21" s="90" t="s">
        <v>516</v>
      </c>
      <c r="B21" s="90">
        <v>3</v>
      </c>
      <c r="C21" s="90">
        <v>0</v>
      </c>
      <c r="D21" s="90">
        <v>0</v>
      </c>
      <c r="E21" s="90">
        <v>4</v>
      </c>
      <c r="F21" s="92">
        <v>7</v>
      </c>
    </row>
    <row r="23" spans="1:6">
      <c r="A23" s="90" t="s">
        <v>493</v>
      </c>
      <c r="B23" s="90" t="s">
        <v>1</v>
      </c>
      <c r="C23" s="90" t="s">
        <v>2</v>
      </c>
      <c r="D23" s="90" t="s">
        <v>4</v>
      </c>
      <c r="E23" s="90" t="s">
        <v>5</v>
      </c>
      <c r="F23" s="90" t="s">
        <v>9</v>
      </c>
    </row>
    <row r="24" spans="1:6">
      <c r="A24" s="90" t="s">
        <v>523</v>
      </c>
      <c r="B24" s="90">
        <v>9</v>
      </c>
      <c r="C24" s="90">
        <v>0</v>
      </c>
      <c r="D24" s="90">
        <v>11</v>
      </c>
      <c r="E24" s="90">
        <v>11</v>
      </c>
      <c r="F24" s="92">
        <v>31</v>
      </c>
    </row>
    <row r="25" spans="1:6">
      <c r="A25" s="90" t="s">
        <v>524</v>
      </c>
      <c r="B25" s="90">
        <v>0</v>
      </c>
      <c r="C25" s="90">
        <v>3</v>
      </c>
      <c r="D25" s="90">
        <v>2</v>
      </c>
      <c r="E25" s="90">
        <v>20</v>
      </c>
      <c r="F25" s="92">
        <v>25</v>
      </c>
    </row>
    <row r="26" spans="1:6">
      <c r="A26" s="90" t="s">
        <v>525</v>
      </c>
      <c r="B26" s="90">
        <v>9</v>
      </c>
      <c r="C26" s="90">
        <v>3</v>
      </c>
      <c r="D26" s="90">
        <v>13</v>
      </c>
      <c r="E26" s="90">
        <v>31</v>
      </c>
      <c r="F26" s="92">
        <v>56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L32" sqref="L32"/>
    </sheetView>
  </sheetViews>
  <sheetFormatPr defaultRowHeight="15"/>
  <cols>
    <col min="1" max="1" width="33.7109375" customWidth="1"/>
    <col min="2" max="2" width="11.5703125" bestFit="1" customWidth="1"/>
  </cols>
  <sheetData>
    <row r="1" spans="1:7" s="89" customFormat="1">
      <c r="A1" s="89" t="s">
        <v>534</v>
      </c>
    </row>
    <row r="2" spans="1:7">
      <c r="A2" s="71" t="s">
        <v>529</v>
      </c>
      <c r="B2" s="71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9</v>
      </c>
    </row>
    <row r="3" spans="1:7">
      <c r="A3" s="73" t="s">
        <v>530</v>
      </c>
      <c r="B3" s="72">
        <v>65</v>
      </c>
      <c r="C3" s="72">
        <v>36</v>
      </c>
      <c r="D3" s="72">
        <v>105</v>
      </c>
      <c r="E3" s="72">
        <v>196</v>
      </c>
      <c r="F3" s="72">
        <v>40</v>
      </c>
      <c r="G3" s="72">
        <v>442</v>
      </c>
    </row>
    <row r="4" spans="1:7">
      <c r="A4" s="73" t="s">
        <v>531</v>
      </c>
      <c r="B4" s="72">
        <v>10</v>
      </c>
      <c r="C4" s="72">
        <v>14</v>
      </c>
      <c r="D4" s="72">
        <v>42</v>
      </c>
      <c r="E4" s="72">
        <v>30</v>
      </c>
      <c r="F4" s="72">
        <v>5</v>
      </c>
      <c r="G4" s="72">
        <v>101</v>
      </c>
    </row>
    <row r="5" spans="1:7">
      <c r="A5" s="73" t="s">
        <v>532</v>
      </c>
      <c r="B5" s="72">
        <v>21</v>
      </c>
      <c r="C5" s="72">
        <v>19</v>
      </c>
      <c r="D5" s="72">
        <v>46</v>
      </c>
      <c r="E5" s="72">
        <v>29</v>
      </c>
      <c r="F5" s="72">
        <v>6</v>
      </c>
      <c r="G5" s="72">
        <v>121</v>
      </c>
    </row>
    <row r="6" spans="1:7">
      <c r="A6" s="73" t="s">
        <v>533</v>
      </c>
      <c r="B6" s="72">
        <v>397</v>
      </c>
      <c r="C6" s="72">
        <v>188</v>
      </c>
      <c r="D6" s="72">
        <v>898</v>
      </c>
      <c r="E6" s="72">
        <v>589</v>
      </c>
      <c r="F6" s="72">
        <v>175</v>
      </c>
      <c r="G6" s="72">
        <v>2247</v>
      </c>
    </row>
    <row r="7" spans="1:7" s="89" customFormat="1">
      <c r="A7" s="73" t="s">
        <v>9</v>
      </c>
      <c r="B7" s="72">
        <f t="shared" ref="B7:G7" si="0">SUM(B3:B6)</f>
        <v>493</v>
      </c>
      <c r="C7" s="72">
        <f t="shared" si="0"/>
        <v>257</v>
      </c>
      <c r="D7" s="72">
        <f t="shared" si="0"/>
        <v>1091</v>
      </c>
      <c r="E7" s="72">
        <f t="shared" si="0"/>
        <v>844</v>
      </c>
      <c r="F7" s="72">
        <f t="shared" si="0"/>
        <v>226</v>
      </c>
      <c r="G7" s="72">
        <f t="shared" si="0"/>
        <v>2911</v>
      </c>
    </row>
    <row r="9" spans="1:7">
      <c r="A9" s="89" t="s">
        <v>534</v>
      </c>
      <c r="B9" s="89"/>
      <c r="C9" s="89"/>
      <c r="D9" s="89"/>
      <c r="E9" s="89"/>
      <c r="F9" s="89"/>
      <c r="G9" s="89"/>
    </row>
    <row r="10" spans="1:7">
      <c r="A10" s="71" t="s">
        <v>529</v>
      </c>
      <c r="B10" s="71" t="s">
        <v>1</v>
      </c>
      <c r="C10" s="71" t="s">
        <v>2</v>
      </c>
      <c r="D10" s="71" t="s">
        <v>3</v>
      </c>
      <c r="E10" s="71" t="s">
        <v>4</v>
      </c>
      <c r="F10" s="71" t="s">
        <v>5</v>
      </c>
      <c r="G10" s="71" t="s">
        <v>535</v>
      </c>
    </row>
    <row r="11" spans="1:7">
      <c r="A11" s="73" t="s">
        <v>530</v>
      </c>
      <c r="B11" s="99">
        <f t="shared" ref="B11:G11" si="1">B3/B$7</f>
        <v>0.13184584178498987</v>
      </c>
      <c r="C11" s="99">
        <f t="shared" si="1"/>
        <v>0.14007782101167315</v>
      </c>
      <c r="D11" s="99">
        <f t="shared" si="1"/>
        <v>9.6241979835013744E-2</v>
      </c>
      <c r="E11" s="99">
        <f t="shared" si="1"/>
        <v>0.23222748815165878</v>
      </c>
      <c r="F11" s="99">
        <f t="shared" si="1"/>
        <v>0.17699115044247787</v>
      </c>
      <c r="G11" s="99">
        <f t="shared" si="1"/>
        <v>0.15183785640673308</v>
      </c>
    </row>
    <row r="12" spans="1:7">
      <c r="A12" s="73" t="s">
        <v>531</v>
      </c>
      <c r="B12" s="99">
        <f t="shared" ref="B12:G12" si="2">B4/B$7</f>
        <v>2.0283975659229209E-2</v>
      </c>
      <c r="C12" s="99">
        <f t="shared" si="2"/>
        <v>5.4474708171206226E-2</v>
      </c>
      <c r="D12" s="99">
        <f t="shared" si="2"/>
        <v>3.84967919340055E-2</v>
      </c>
      <c r="E12" s="99">
        <f t="shared" si="2"/>
        <v>3.5545023696682464E-2</v>
      </c>
      <c r="F12" s="99">
        <f t="shared" si="2"/>
        <v>2.2123893805309734E-2</v>
      </c>
      <c r="G12" s="99">
        <f t="shared" si="2"/>
        <v>3.4695980762624527E-2</v>
      </c>
    </row>
    <row r="13" spans="1:7">
      <c r="A13" s="73" t="s">
        <v>532</v>
      </c>
      <c r="B13" s="99">
        <f t="shared" ref="B13:G13" si="3">B5/B$7</f>
        <v>4.2596348884381338E-2</v>
      </c>
      <c r="C13" s="99">
        <f t="shared" si="3"/>
        <v>7.3929961089494164E-2</v>
      </c>
      <c r="D13" s="99">
        <f t="shared" si="3"/>
        <v>4.2163153070577448E-2</v>
      </c>
      <c r="E13" s="99">
        <f t="shared" si="3"/>
        <v>3.4360189573459717E-2</v>
      </c>
      <c r="F13" s="99">
        <f t="shared" si="3"/>
        <v>2.6548672566371681E-2</v>
      </c>
      <c r="G13" s="99">
        <f t="shared" si="3"/>
        <v>4.1566472002748198E-2</v>
      </c>
    </row>
    <row r="14" spans="1:7">
      <c r="A14" s="73" t="s">
        <v>533</v>
      </c>
      <c r="B14" s="99">
        <f t="shared" ref="B14:G14" si="4">B6/B$7</f>
        <v>0.8052738336713996</v>
      </c>
      <c r="C14" s="99">
        <f t="shared" si="4"/>
        <v>0.73151750972762641</v>
      </c>
      <c r="D14" s="99">
        <f t="shared" si="4"/>
        <v>0.82309807516040334</v>
      </c>
      <c r="E14" s="99">
        <f t="shared" si="4"/>
        <v>0.69786729857819907</v>
      </c>
      <c r="F14" s="99">
        <f t="shared" si="4"/>
        <v>0.77433628318584069</v>
      </c>
      <c r="G14" s="99">
        <f t="shared" si="4"/>
        <v>0.77189969082789422</v>
      </c>
    </row>
    <row r="15" spans="1:7">
      <c r="A15" s="73" t="s">
        <v>9</v>
      </c>
      <c r="B15" s="99">
        <f t="shared" ref="B15:G15" si="5">B7/B$7</f>
        <v>1</v>
      </c>
      <c r="C15" s="99">
        <f t="shared" si="5"/>
        <v>1</v>
      </c>
      <c r="D15" s="99">
        <f t="shared" si="5"/>
        <v>1</v>
      </c>
      <c r="E15" s="99">
        <f t="shared" si="5"/>
        <v>1</v>
      </c>
      <c r="F15" s="99">
        <f t="shared" si="5"/>
        <v>1</v>
      </c>
      <c r="G15" s="99">
        <f t="shared" si="5"/>
        <v>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97"/>
  <sheetViews>
    <sheetView topLeftCell="A25" workbookViewId="0">
      <selection activeCell="F46" sqref="F46"/>
    </sheetView>
  </sheetViews>
  <sheetFormatPr defaultColWidth="14.28515625" defaultRowHeight="15"/>
  <cols>
    <col min="1" max="1" width="35.85546875" customWidth="1"/>
    <col min="2" max="2" width="11.7109375" customWidth="1"/>
    <col min="3" max="3" width="10" customWidth="1"/>
    <col min="4" max="7" width="10.42578125" customWidth="1"/>
  </cols>
  <sheetData>
    <row r="1" spans="1:7" s="89" customFormat="1">
      <c r="A1" s="89" t="s">
        <v>560</v>
      </c>
    </row>
    <row r="2" spans="1:7">
      <c r="A2" s="102" t="s">
        <v>19</v>
      </c>
      <c r="B2" s="102" t="s">
        <v>20</v>
      </c>
      <c r="C2" s="102" t="s">
        <v>559</v>
      </c>
      <c r="D2" s="102" t="s">
        <v>556</v>
      </c>
      <c r="E2" s="102" t="s">
        <v>24</v>
      </c>
      <c r="F2" s="102" t="s">
        <v>557</v>
      </c>
      <c r="G2" s="102" t="s">
        <v>546</v>
      </c>
    </row>
    <row r="3" spans="1:7">
      <c r="A3" s="103" t="s">
        <v>46</v>
      </c>
      <c r="B3" s="103" t="s">
        <v>47</v>
      </c>
      <c r="C3" s="104">
        <v>113</v>
      </c>
      <c r="D3" s="104">
        <v>13</v>
      </c>
      <c r="E3" s="104">
        <v>2</v>
      </c>
      <c r="F3" s="104">
        <v>2</v>
      </c>
      <c r="G3" s="104">
        <v>96</v>
      </c>
    </row>
    <row r="4" spans="1:7">
      <c r="A4" s="103" t="s">
        <v>50</v>
      </c>
      <c r="B4" s="103" t="s">
        <v>47</v>
      </c>
      <c r="C4" s="104">
        <v>383</v>
      </c>
      <c r="D4" s="104">
        <v>57</v>
      </c>
      <c r="E4" s="104">
        <v>12</v>
      </c>
      <c r="F4" s="104">
        <v>17</v>
      </c>
      <c r="G4" s="104">
        <v>297</v>
      </c>
    </row>
    <row r="5" spans="1:7">
      <c r="A5" s="103" t="s">
        <v>52</v>
      </c>
      <c r="B5" s="103" t="s">
        <v>47</v>
      </c>
      <c r="C5" s="104">
        <v>142</v>
      </c>
      <c r="D5" s="104">
        <v>18</v>
      </c>
      <c r="E5" s="104">
        <v>6</v>
      </c>
      <c r="F5" s="104">
        <v>6</v>
      </c>
      <c r="G5" s="104">
        <v>112</v>
      </c>
    </row>
    <row r="6" spans="1:7">
      <c r="A6" s="103" t="s">
        <v>60</v>
      </c>
      <c r="B6" s="103" t="s">
        <v>47</v>
      </c>
      <c r="C6" s="104">
        <v>477</v>
      </c>
      <c r="D6" s="104">
        <v>30</v>
      </c>
      <c r="E6" s="104">
        <v>9</v>
      </c>
      <c r="F6" s="104">
        <v>16</v>
      </c>
      <c r="G6" s="104">
        <v>422</v>
      </c>
    </row>
    <row r="7" spans="1:7">
      <c r="A7" s="103" t="s">
        <v>30</v>
      </c>
      <c r="B7" s="103" t="s">
        <v>31</v>
      </c>
      <c r="C7" s="104">
        <v>35</v>
      </c>
      <c r="D7" s="104">
        <v>2</v>
      </c>
      <c r="E7" s="104">
        <v>1</v>
      </c>
      <c r="F7" s="104">
        <v>3</v>
      </c>
      <c r="G7" s="104">
        <v>29</v>
      </c>
    </row>
    <row r="8" spans="1:7">
      <c r="A8" s="103" t="s">
        <v>40</v>
      </c>
      <c r="B8" s="103" t="s">
        <v>31</v>
      </c>
      <c r="C8" s="104">
        <v>85</v>
      </c>
      <c r="D8" s="104">
        <v>13</v>
      </c>
      <c r="E8" s="104">
        <v>4</v>
      </c>
      <c r="F8" s="104">
        <v>3</v>
      </c>
      <c r="G8" s="104">
        <v>65</v>
      </c>
    </row>
    <row r="9" spans="1:7">
      <c r="A9" s="103" t="s">
        <v>62</v>
      </c>
      <c r="B9" s="103" t="s">
        <v>31</v>
      </c>
      <c r="C9" s="104">
        <v>60</v>
      </c>
      <c r="D9" s="104">
        <v>13</v>
      </c>
      <c r="E9" s="104">
        <v>1</v>
      </c>
      <c r="F9" s="104">
        <v>2</v>
      </c>
      <c r="G9" s="104">
        <v>44</v>
      </c>
    </row>
    <row r="10" spans="1:7">
      <c r="A10" s="103" t="s">
        <v>558</v>
      </c>
      <c r="B10" s="103" t="s">
        <v>31</v>
      </c>
      <c r="C10" s="104">
        <v>1</v>
      </c>
      <c r="D10" s="104">
        <v>1</v>
      </c>
      <c r="E10" s="105"/>
      <c r="F10" s="105"/>
      <c r="G10" s="105"/>
    </row>
    <row r="11" spans="1:7">
      <c r="A11" s="103" t="s">
        <v>23</v>
      </c>
      <c r="B11" s="103" t="s">
        <v>24</v>
      </c>
      <c r="C11" s="104">
        <v>49</v>
      </c>
      <c r="D11" s="104">
        <v>15</v>
      </c>
      <c r="E11" s="104">
        <v>1</v>
      </c>
      <c r="F11" s="104">
        <v>1</v>
      </c>
      <c r="G11" s="104">
        <v>32</v>
      </c>
    </row>
    <row r="12" spans="1:7">
      <c r="A12" s="103" t="s">
        <v>32</v>
      </c>
      <c r="B12" s="103" t="s">
        <v>24</v>
      </c>
      <c r="C12" s="104">
        <v>277</v>
      </c>
      <c r="D12" s="104">
        <v>45</v>
      </c>
      <c r="E12" s="104">
        <v>9</v>
      </c>
      <c r="F12" s="104">
        <v>7</v>
      </c>
      <c r="G12" s="104">
        <v>216</v>
      </c>
    </row>
    <row r="13" spans="1:7">
      <c r="A13" s="103" t="s">
        <v>36</v>
      </c>
      <c r="B13" s="103" t="s">
        <v>24</v>
      </c>
      <c r="C13" s="104">
        <v>196</v>
      </c>
      <c r="D13" s="104">
        <v>17</v>
      </c>
      <c r="E13" s="104">
        <v>7</v>
      </c>
      <c r="F13" s="104">
        <v>10</v>
      </c>
      <c r="G13" s="104">
        <v>162</v>
      </c>
    </row>
    <row r="14" spans="1:7">
      <c r="A14" s="103" t="s">
        <v>38</v>
      </c>
      <c r="B14" s="103" t="s">
        <v>24</v>
      </c>
      <c r="C14" s="104">
        <v>1</v>
      </c>
      <c r="D14" s="105"/>
      <c r="E14" s="105"/>
      <c r="F14" s="105"/>
      <c r="G14" s="104">
        <v>1</v>
      </c>
    </row>
    <row r="15" spans="1:7">
      <c r="A15" s="103" t="s">
        <v>48</v>
      </c>
      <c r="B15" s="103" t="s">
        <v>24</v>
      </c>
      <c r="C15" s="104">
        <v>69</v>
      </c>
      <c r="D15" s="104">
        <v>10</v>
      </c>
      <c r="E15" s="104">
        <v>2</v>
      </c>
      <c r="F15" s="104">
        <v>1</v>
      </c>
      <c r="G15" s="104">
        <v>56</v>
      </c>
    </row>
    <row r="16" spans="1:7">
      <c r="A16" s="103" t="s">
        <v>51</v>
      </c>
      <c r="B16" s="103" t="s">
        <v>24</v>
      </c>
      <c r="C16" s="104">
        <v>56</v>
      </c>
      <c r="D16" s="104">
        <v>9</v>
      </c>
      <c r="E16" s="104">
        <v>7</v>
      </c>
      <c r="F16" s="104">
        <v>3</v>
      </c>
      <c r="G16" s="104">
        <v>37</v>
      </c>
    </row>
    <row r="17" spans="1:7">
      <c r="A17" s="103" t="s">
        <v>53</v>
      </c>
      <c r="B17" s="103" t="s">
        <v>24</v>
      </c>
      <c r="C17" s="104">
        <v>24</v>
      </c>
      <c r="D17" s="104">
        <v>6</v>
      </c>
      <c r="E17" s="104">
        <v>1</v>
      </c>
      <c r="F17" s="105"/>
      <c r="G17" s="104">
        <v>17</v>
      </c>
    </row>
    <row r="18" spans="1:7">
      <c r="A18" s="103" t="s">
        <v>54</v>
      </c>
      <c r="B18" s="103" t="s">
        <v>24</v>
      </c>
      <c r="C18" s="104">
        <v>20</v>
      </c>
      <c r="D18" s="105"/>
      <c r="E18" s="105"/>
      <c r="F18" s="104">
        <v>1</v>
      </c>
      <c r="G18" s="104">
        <v>19</v>
      </c>
    </row>
    <row r="19" spans="1:7">
      <c r="A19" s="103" t="s">
        <v>59</v>
      </c>
      <c r="B19" s="103" t="s">
        <v>24</v>
      </c>
      <c r="C19" s="104">
        <v>40</v>
      </c>
      <c r="D19" s="105"/>
      <c r="E19" s="105"/>
      <c r="F19" s="105"/>
      <c r="G19" s="104">
        <v>40</v>
      </c>
    </row>
    <row r="20" spans="1:7">
      <c r="A20" s="103" t="s">
        <v>41</v>
      </c>
      <c r="B20" s="103" t="s">
        <v>42</v>
      </c>
      <c r="C20" s="104">
        <v>49</v>
      </c>
      <c r="D20" s="105"/>
      <c r="E20" s="105"/>
      <c r="F20" s="105"/>
      <c r="G20" s="104">
        <v>49</v>
      </c>
    </row>
    <row r="21" spans="1:7">
      <c r="A21" s="103" t="s">
        <v>25</v>
      </c>
      <c r="B21" s="103" t="s">
        <v>26</v>
      </c>
      <c r="C21" s="104">
        <v>136</v>
      </c>
      <c r="D21" s="104">
        <v>32</v>
      </c>
      <c r="E21" s="104">
        <v>5</v>
      </c>
      <c r="F21" s="104">
        <v>5</v>
      </c>
      <c r="G21" s="104">
        <v>94</v>
      </c>
    </row>
    <row r="22" spans="1:7">
      <c r="A22" s="103" t="s">
        <v>27</v>
      </c>
      <c r="B22" s="103" t="s">
        <v>26</v>
      </c>
      <c r="C22" s="104">
        <v>35</v>
      </c>
      <c r="D22" s="104">
        <v>8</v>
      </c>
      <c r="E22" s="104">
        <v>6</v>
      </c>
      <c r="F22" s="104">
        <v>5</v>
      </c>
      <c r="G22" s="104">
        <v>16</v>
      </c>
    </row>
    <row r="23" spans="1:7">
      <c r="A23" s="103" t="s">
        <v>28</v>
      </c>
      <c r="B23" s="103" t="s">
        <v>26</v>
      </c>
      <c r="C23" s="104">
        <v>228</v>
      </c>
      <c r="D23" s="104">
        <v>78</v>
      </c>
      <c r="E23" s="104">
        <v>12</v>
      </c>
      <c r="F23" s="104">
        <v>20</v>
      </c>
      <c r="G23" s="104">
        <v>118</v>
      </c>
    </row>
    <row r="24" spans="1:7">
      <c r="A24" s="103" t="s">
        <v>29</v>
      </c>
      <c r="B24" s="103" t="s">
        <v>26</v>
      </c>
      <c r="C24" s="104">
        <v>8</v>
      </c>
      <c r="D24" s="105"/>
      <c r="E24" s="105"/>
      <c r="F24" s="104">
        <v>1</v>
      </c>
      <c r="G24" s="104">
        <v>7</v>
      </c>
    </row>
    <row r="25" spans="1:7">
      <c r="A25" s="103" t="s">
        <v>33</v>
      </c>
      <c r="B25" s="103" t="s">
        <v>26</v>
      </c>
      <c r="C25" s="104">
        <v>20</v>
      </c>
      <c r="D25" s="104">
        <v>2</v>
      </c>
      <c r="E25" s="105"/>
      <c r="F25" s="104">
        <v>1</v>
      </c>
      <c r="G25" s="104">
        <v>17</v>
      </c>
    </row>
    <row r="26" spans="1:7" ht="30">
      <c r="A26" s="103" t="s">
        <v>34</v>
      </c>
      <c r="B26" s="103" t="s">
        <v>26</v>
      </c>
      <c r="C26" s="104">
        <v>13</v>
      </c>
      <c r="D26" s="104">
        <v>2</v>
      </c>
      <c r="E26" s="104">
        <v>1</v>
      </c>
      <c r="F26" s="105"/>
      <c r="G26" s="104">
        <v>10</v>
      </c>
    </row>
    <row r="27" spans="1:7">
      <c r="A27" s="103" t="s">
        <v>35</v>
      </c>
      <c r="B27" s="103" t="s">
        <v>26</v>
      </c>
      <c r="C27" s="104">
        <v>10</v>
      </c>
      <c r="D27" s="104">
        <v>4</v>
      </c>
      <c r="E27" s="105"/>
      <c r="F27" s="105"/>
      <c r="G27" s="104">
        <v>6</v>
      </c>
    </row>
    <row r="28" spans="1:7">
      <c r="A28" s="103" t="s">
        <v>37</v>
      </c>
      <c r="B28" s="103" t="s">
        <v>26</v>
      </c>
      <c r="C28" s="104">
        <v>28</v>
      </c>
      <c r="D28" s="104">
        <v>12</v>
      </c>
      <c r="E28" s="104">
        <v>2</v>
      </c>
      <c r="F28" s="105"/>
      <c r="G28" s="104">
        <v>14</v>
      </c>
    </row>
    <row r="29" spans="1:7">
      <c r="A29" s="103" t="s">
        <v>39</v>
      </c>
      <c r="B29" s="103" t="s">
        <v>26</v>
      </c>
      <c r="C29" s="104">
        <v>109</v>
      </c>
      <c r="D29" s="104">
        <v>26</v>
      </c>
      <c r="E29" s="104">
        <v>6</v>
      </c>
      <c r="F29" s="104">
        <v>7</v>
      </c>
      <c r="G29" s="104">
        <v>70</v>
      </c>
    </row>
    <row r="30" spans="1:7">
      <c r="A30" s="103" t="s">
        <v>44</v>
      </c>
      <c r="B30" s="103" t="s">
        <v>26</v>
      </c>
      <c r="C30" s="104">
        <v>3</v>
      </c>
      <c r="D30" s="104">
        <v>1</v>
      </c>
      <c r="E30" s="105"/>
      <c r="F30" s="105"/>
      <c r="G30" s="104">
        <v>2</v>
      </c>
    </row>
    <row r="31" spans="1:7">
      <c r="A31" s="103" t="s">
        <v>45</v>
      </c>
      <c r="B31" s="103" t="s">
        <v>26</v>
      </c>
      <c r="C31" s="104">
        <v>11</v>
      </c>
      <c r="D31" s="104">
        <v>1</v>
      </c>
      <c r="E31" s="105"/>
      <c r="F31" s="104">
        <v>2</v>
      </c>
      <c r="G31" s="104">
        <v>8</v>
      </c>
    </row>
    <row r="32" spans="1:7">
      <c r="A32" s="103" t="s">
        <v>49</v>
      </c>
      <c r="B32" s="103" t="s">
        <v>26</v>
      </c>
      <c r="C32" s="104">
        <v>9</v>
      </c>
      <c r="D32" s="104">
        <v>5</v>
      </c>
      <c r="E32" s="105"/>
      <c r="F32" s="105"/>
      <c r="G32" s="104">
        <v>4</v>
      </c>
    </row>
    <row r="33" spans="1:7">
      <c r="A33" s="103" t="s">
        <v>54</v>
      </c>
      <c r="B33" s="103" t="s">
        <v>26</v>
      </c>
      <c r="C33" s="104">
        <v>1</v>
      </c>
      <c r="D33" s="105"/>
      <c r="E33" s="104">
        <v>1</v>
      </c>
      <c r="F33" s="105"/>
      <c r="G33" s="105"/>
    </row>
    <row r="34" spans="1:7">
      <c r="A34" s="103" t="s">
        <v>55</v>
      </c>
      <c r="B34" s="103" t="s">
        <v>26</v>
      </c>
      <c r="C34" s="104">
        <v>12</v>
      </c>
      <c r="D34" s="105"/>
      <c r="E34" s="105"/>
      <c r="F34" s="104">
        <v>1</v>
      </c>
      <c r="G34" s="104">
        <v>11</v>
      </c>
    </row>
    <row r="35" spans="1:7">
      <c r="A35" s="103" t="s">
        <v>56</v>
      </c>
      <c r="B35" s="103" t="s">
        <v>26</v>
      </c>
      <c r="C35" s="104">
        <v>67</v>
      </c>
      <c r="D35" s="104">
        <v>19</v>
      </c>
      <c r="E35" s="104">
        <v>6</v>
      </c>
      <c r="F35" s="104">
        <v>6</v>
      </c>
      <c r="G35" s="104">
        <v>36</v>
      </c>
    </row>
    <row r="36" spans="1:7" ht="30">
      <c r="A36" s="103" t="s">
        <v>57</v>
      </c>
      <c r="B36" s="103" t="s">
        <v>26</v>
      </c>
      <c r="C36" s="104">
        <v>1</v>
      </c>
      <c r="D36" s="104">
        <v>1</v>
      </c>
      <c r="E36" s="105"/>
      <c r="F36" s="105"/>
      <c r="G36" s="105"/>
    </row>
    <row r="37" spans="1:7">
      <c r="A37" s="103" t="s">
        <v>63</v>
      </c>
      <c r="B37" s="103" t="s">
        <v>26</v>
      </c>
      <c r="C37" s="104">
        <v>35</v>
      </c>
      <c r="D37" s="104">
        <v>2</v>
      </c>
      <c r="E37" s="105"/>
      <c r="F37" s="104">
        <v>1</v>
      </c>
      <c r="G37" s="104">
        <v>32</v>
      </c>
    </row>
    <row r="38" spans="1:7">
      <c r="A38" s="103" t="s">
        <v>21</v>
      </c>
      <c r="B38" s="103" t="s">
        <v>22</v>
      </c>
      <c r="C38" s="104">
        <v>5</v>
      </c>
      <c r="D38" s="105"/>
      <c r="E38" s="105"/>
      <c r="F38" s="105"/>
      <c r="G38" s="104">
        <v>5</v>
      </c>
    </row>
    <row r="39" spans="1:7">
      <c r="A39" s="103" t="s">
        <v>43</v>
      </c>
      <c r="B39" s="103" t="s">
        <v>22</v>
      </c>
      <c r="C39" s="104">
        <v>11</v>
      </c>
      <c r="D39" s="105"/>
      <c r="E39" s="105"/>
      <c r="F39" s="105"/>
      <c r="G39" s="104">
        <v>11</v>
      </c>
    </row>
    <row r="40" spans="1:7">
      <c r="A40" s="103" t="s">
        <v>54</v>
      </c>
      <c r="B40" s="103" t="s">
        <v>22</v>
      </c>
      <c r="C40" s="104">
        <v>13</v>
      </c>
      <c r="D40" s="105"/>
      <c r="E40" s="105"/>
      <c r="F40" s="105"/>
      <c r="G40" s="104">
        <v>13</v>
      </c>
    </row>
    <row r="41" spans="1:7">
      <c r="A41" s="103" t="s">
        <v>61</v>
      </c>
      <c r="B41" s="103" t="s">
        <v>22</v>
      </c>
      <c r="C41" s="104">
        <v>80</v>
      </c>
      <c r="D41" s="105"/>
      <c r="E41" s="105"/>
      <c r="F41" s="105"/>
      <c r="G41" s="104">
        <v>80</v>
      </c>
    </row>
    <row r="42" spans="1:7">
      <c r="A42" s="103" t="s">
        <v>64</v>
      </c>
      <c r="B42" s="103" t="s">
        <v>65</v>
      </c>
      <c r="C42" s="104">
        <v>2</v>
      </c>
      <c r="D42" s="105"/>
      <c r="E42" s="105"/>
      <c r="F42" s="105"/>
      <c r="G42" s="104">
        <v>2</v>
      </c>
    </row>
    <row r="43" spans="1:7" s="89" customFormat="1">
      <c r="A43" s="103" t="s">
        <v>9</v>
      </c>
      <c r="B43" s="103"/>
      <c r="C43" s="104">
        <f>SUM(C3:C42)</f>
        <v>2914</v>
      </c>
      <c r="D43" s="104">
        <f>SUM(D3:D42)</f>
        <v>442</v>
      </c>
      <c r="E43" s="104">
        <f>SUM(E3:E42)</f>
        <v>101</v>
      </c>
      <c r="F43" s="104">
        <f>SUM(F3:F42)</f>
        <v>121</v>
      </c>
      <c r="G43" s="104">
        <f>SUM(G3:G42)</f>
        <v>2250</v>
      </c>
    </row>
    <row r="45" spans="1:7">
      <c r="A45" s="100" t="s">
        <v>556</v>
      </c>
      <c r="B45" s="151" t="s">
        <v>530</v>
      </c>
      <c r="C45" s="151"/>
      <c r="D45" s="151"/>
    </row>
    <row r="46" spans="1:7">
      <c r="A46" s="100" t="s">
        <v>24</v>
      </c>
      <c r="B46" s="151" t="s">
        <v>531</v>
      </c>
      <c r="C46" s="151"/>
      <c r="D46" s="151"/>
    </row>
    <row r="47" spans="1:7">
      <c r="A47" s="100" t="s">
        <v>557</v>
      </c>
      <c r="B47" s="151" t="s">
        <v>532</v>
      </c>
      <c r="C47" s="151"/>
      <c r="D47" s="151"/>
    </row>
    <row r="48" spans="1:7">
      <c r="A48" s="100" t="s">
        <v>546</v>
      </c>
      <c r="B48" s="89" t="s">
        <v>533</v>
      </c>
    </row>
    <row r="50" spans="1:7">
      <c r="A50" s="89" t="s">
        <v>560</v>
      </c>
      <c r="B50" s="89"/>
      <c r="C50" s="89"/>
      <c r="D50" s="89"/>
      <c r="E50" s="89"/>
      <c r="F50" s="89"/>
      <c r="G50" s="89"/>
    </row>
    <row r="51" spans="1:7">
      <c r="A51" s="102" t="s">
        <v>19</v>
      </c>
      <c r="B51" s="102" t="s">
        <v>20</v>
      </c>
      <c r="C51" s="102" t="s">
        <v>559</v>
      </c>
      <c r="D51" s="102" t="s">
        <v>556</v>
      </c>
      <c r="E51" s="102" t="s">
        <v>24</v>
      </c>
      <c r="F51" s="102" t="s">
        <v>557</v>
      </c>
      <c r="G51" s="102" t="s">
        <v>546</v>
      </c>
    </row>
    <row r="52" spans="1:7">
      <c r="A52" s="103" t="s">
        <v>46</v>
      </c>
      <c r="B52" s="103" t="s">
        <v>47</v>
      </c>
      <c r="C52" s="104">
        <v>113</v>
      </c>
      <c r="D52" s="106">
        <f t="shared" ref="D52:G71" si="0">D3/$C3</f>
        <v>0.11504424778761062</v>
      </c>
      <c r="E52" s="106">
        <f t="shared" si="0"/>
        <v>1.7699115044247787E-2</v>
      </c>
      <c r="F52" s="106">
        <f t="shared" si="0"/>
        <v>1.7699115044247787E-2</v>
      </c>
      <c r="G52" s="106">
        <f t="shared" si="0"/>
        <v>0.84955752212389379</v>
      </c>
    </row>
    <row r="53" spans="1:7">
      <c r="A53" s="103" t="s">
        <v>50</v>
      </c>
      <c r="B53" s="103" t="s">
        <v>47</v>
      </c>
      <c r="C53" s="104">
        <v>383</v>
      </c>
      <c r="D53" s="106">
        <f t="shared" si="0"/>
        <v>0.14882506527415143</v>
      </c>
      <c r="E53" s="106">
        <f t="shared" si="0"/>
        <v>3.1331592689295036E-2</v>
      </c>
      <c r="F53" s="106">
        <f t="shared" si="0"/>
        <v>4.4386422976501305E-2</v>
      </c>
      <c r="G53" s="106">
        <f t="shared" si="0"/>
        <v>0.77545691906005221</v>
      </c>
    </row>
    <row r="54" spans="1:7">
      <c r="A54" s="103" t="s">
        <v>52</v>
      </c>
      <c r="B54" s="103" t="s">
        <v>47</v>
      </c>
      <c r="C54" s="104">
        <v>142</v>
      </c>
      <c r="D54" s="106">
        <f t="shared" si="0"/>
        <v>0.12676056338028169</v>
      </c>
      <c r="E54" s="106">
        <f t="shared" si="0"/>
        <v>4.2253521126760563E-2</v>
      </c>
      <c r="F54" s="106">
        <f t="shared" si="0"/>
        <v>4.2253521126760563E-2</v>
      </c>
      <c r="G54" s="106">
        <f t="shared" si="0"/>
        <v>0.78873239436619713</v>
      </c>
    </row>
    <row r="55" spans="1:7">
      <c r="A55" s="103" t="s">
        <v>60</v>
      </c>
      <c r="B55" s="103" t="s">
        <v>47</v>
      </c>
      <c r="C55" s="104">
        <v>477</v>
      </c>
      <c r="D55" s="106">
        <f t="shared" si="0"/>
        <v>6.2893081761006289E-2</v>
      </c>
      <c r="E55" s="106">
        <f t="shared" si="0"/>
        <v>1.8867924528301886E-2</v>
      </c>
      <c r="F55" s="106">
        <f t="shared" si="0"/>
        <v>3.3542976939203356E-2</v>
      </c>
      <c r="G55" s="106">
        <f t="shared" si="0"/>
        <v>0.88469601677148846</v>
      </c>
    </row>
    <row r="56" spans="1:7">
      <c r="A56" s="103" t="s">
        <v>30</v>
      </c>
      <c r="B56" s="103" t="s">
        <v>31</v>
      </c>
      <c r="C56" s="104">
        <v>35</v>
      </c>
      <c r="D56" s="106">
        <f t="shared" si="0"/>
        <v>5.7142857142857141E-2</v>
      </c>
      <c r="E56" s="106">
        <f t="shared" si="0"/>
        <v>2.8571428571428571E-2</v>
      </c>
      <c r="F56" s="106">
        <f t="shared" si="0"/>
        <v>8.5714285714285715E-2</v>
      </c>
      <c r="G56" s="106">
        <f t="shared" si="0"/>
        <v>0.82857142857142863</v>
      </c>
    </row>
    <row r="57" spans="1:7">
      <c r="A57" s="103" t="s">
        <v>40</v>
      </c>
      <c r="B57" s="103" t="s">
        <v>31</v>
      </c>
      <c r="C57" s="104">
        <v>85</v>
      </c>
      <c r="D57" s="106">
        <f t="shared" si="0"/>
        <v>0.15294117647058825</v>
      </c>
      <c r="E57" s="106">
        <f t="shared" si="0"/>
        <v>4.7058823529411764E-2</v>
      </c>
      <c r="F57" s="106">
        <f t="shared" si="0"/>
        <v>3.5294117647058823E-2</v>
      </c>
      <c r="G57" s="106">
        <f t="shared" si="0"/>
        <v>0.76470588235294112</v>
      </c>
    </row>
    <row r="58" spans="1:7">
      <c r="A58" s="103" t="s">
        <v>62</v>
      </c>
      <c r="B58" s="103" t="s">
        <v>31</v>
      </c>
      <c r="C58" s="104">
        <v>60</v>
      </c>
      <c r="D58" s="106">
        <f t="shared" si="0"/>
        <v>0.21666666666666667</v>
      </c>
      <c r="E58" s="106">
        <f t="shared" si="0"/>
        <v>1.6666666666666666E-2</v>
      </c>
      <c r="F58" s="106">
        <f t="shared" si="0"/>
        <v>3.3333333333333333E-2</v>
      </c>
      <c r="G58" s="106">
        <f t="shared" si="0"/>
        <v>0.73333333333333328</v>
      </c>
    </row>
    <row r="59" spans="1:7">
      <c r="A59" s="103" t="s">
        <v>558</v>
      </c>
      <c r="B59" s="103" t="s">
        <v>31</v>
      </c>
      <c r="C59" s="104">
        <v>1</v>
      </c>
      <c r="D59" s="106">
        <f t="shared" si="0"/>
        <v>1</v>
      </c>
      <c r="E59" s="106">
        <f t="shared" si="0"/>
        <v>0</v>
      </c>
      <c r="F59" s="106">
        <f t="shared" si="0"/>
        <v>0</v>
      </c>
      <c r="G59" s="106">
        <f t="shared" si="0"/>
        <v>0</v>
      </c>
    </row>
    <row r="60" spans="1:7">
      <c r="A60" s="103" t="s">
        <v>23</v>
      </c>
      <c r="B60" s="103" t="s">
        <v>24</v>
      </c>
      <c r="C60" s="104">
        <v>49</v>
      </c>
      <c r="D60" s="106">
        <f t="shared" si="0"/>
        <v>0.30612244897959184</v>
      </c>
      <c r="E60" s="106">
        <f t="shared" si="0"/>
        <v>2.0408163265306121E-2</v>
      </c>
      <c r="F60" s="106">
        <f t="shared" si="0"/>
        <v>2.0408163265306121E-2</v>
      </c>
      <c r="G60" s="106">
        <f t="shared" si="0"/>
        <v>0.65306122448979587</v>
      </c>
    </row>
    <row r="61" spans="1:7">
      <c r="A61" s="103" t="s">
        <v>32</v>
      </c>
      <c r="B61" s="103" t="s">
        <v>24</v>
      </c>
      <c r="C61" s="104">
        <v>277</v>
      </c>
      <c r="D61" s="106">
        <f t="shared" si="0"/>
        <v>0.16245487364620939</v>
      </c>
      <c r="E61" s="106">
        <f t="shared" si="0"/>
        <v>3.2490974729241874E-2</v>
      </c>
      <c r="F61" s="106">
        <f t="shared" si="0"/>
        <v>2.5270758122743681E-2</v>
      </c>
      <c r="G61" s="106">
        <f t="shared" si="0"/>
        <v>0.77978339350180503</v>
      </c>
    </row>
    <row r="62" spans="1:7">
      <c r="A62" s="103" t="s">
        <v>36</v>
      </c>
      <c r="B62" s="103" t="s">
        <v>24</v>
      </c>
      <c r="C62" s="104">
        <v>196</v>
      </c>
      <c r="D62" s="106">
        <f t="shared" si="0"/>
        <v>8.673469387755102E-2</v>
      </c>
      <c r="E62" s="106">
        <f t="shared" si="0"/>
        <v>3.5714285714285712E-2</v>
      </c>
      <c r="F62" s="106">
        <f t="shared" si="0"/>
        <v>5.1020408163265307E-2</v>
      </c>
      <c r="G62" s="106">
        <f t="shared" si="0"/>
        <v>0.82653061224489799</v>
      </c>
    </row>
    <row r="63" spans="1:7">
      <c r="A63" s="103" t="s">
        <v>38</v>
      </c>
      <c r="B63" s="103" t="s">
        <v>24</v>
      </c>
      <c r="C63" s="104">
        <v>1</v>
      </c>
      <c r="D63" s="106">
        <f t="shared" si="0"/>
        <v>0</v>
      </c>
      <c r="E63" s="106">
        <f t="shared" si="0"/>
        <v>0</v>
      </c>
      <c r="F63" s="106">
        <f t="shared" si="0"/>
        <v>0</v>
      </c>
      <c r="G63" s="106">
        <f t="shared" si="0"/>
        <v>1</v>
      </c>
    </row>
    <row r="64" spans="1:7">
      <c r="A64" s="103" t="s">
        <v>48</v>
      </c>
      <c r="B64" s="103" t="s">
        <v>24</v>
      </c>
      <c r="C64" s="104">
        <v>69</v>
      </c>
      <c r="D64" s="106">
        <f t="shared" si="0"/>
        <v>0.14492753623188406</v>
      </c>
      <c r="E64" s="106">
        <f t="shared" si="0"/>
        <v>2.8985507246376812E-2</v>
      </c>
      <c r="F64" s="106">
        <f t="shared" si="0"/>
        <v>1.4492753623188406E-2</v>
      </c>
      <c r="G64" s="106">
        <f t="shared" si="0"/>
        <v>0.81159420289855078</v>
      </c>
    </row>
    <row r="65" spans="1:7">
      <c r="A65" s="103" t="s">
        <v>51</v>
      </c>
      <c r="B65" s="103" t="s">
        <v>24</v>
      </c>
      <c r="C65" s="104">
        <v>56</v>
      </c>
      <c r="D65" s="106">
        <f t="shared" si="0"/>
        <v>0.16071428571428573</v>
      </c>
      <c r="E65" s="106">
        <f t="shared" si="0"/>
        <v>0.125</v>
      </c>
      <c r="F65" s="106">
        <f t="shared" si="0"/>
        <v>5.3571428571428568E-2</v>
      </c>
      <c r="G65" s="106">
        <f t="shared" si="0"/>
        <v>0.6607142857142857</v>
      </c>
    </row>
    <row r="66" spans="1:7">
      <c r="A66" s="103" t="s">
        <v>53</v>
      </c>
      <c r="B66" s="103" t="s">
        <v>24</v>
      </c>
      <c r="C66" s="104">
        <v>24</v>
      </c>
      <c r="D66" s="106">
        <f t="shared" si="0"/>
        <v>0.25</v>
      </c>
      <c r="E66" s="106">
        <f t="shared" si="0"/>
        <v>4.1666666666666664E-2</v>
      </c>
      <c r="F66" s="106">
        <f t="shared" si="0"/>
        <v>0</v>
      </c>
      <c r="G66" s="106">
        <f t="shared" si="0"/>
        <v>0.70833333333333337</v>
      </c>
    </row>
    <row r="67" spans="1:7">
      <c r="A67" s="103" t="s">
        <v>54</v>
      </c>
      <c r="B67" s="103" t="s">
        <v>24</v>
      </c>
      <c r="C67" s="104">
        <v>20</v>
      </c>
      <c r="D67" s="106">
        <f t="shared" si="0"/>
        <v>0</v>
      </c>
      <c r="E67" s="106">
        <f t="shared" si="0"/>
        <v>0</v>
      </c>
      <c r="F67" s="106">
        <f t="shared" si="0"/>
        <v>0.05</v>
      </c>
      <c r="G67" s="106">
        <f t="shared" si="0"/>
        <v>0.95</v>
      </c>
    </row>
    <row r="68" spans="1:7">
      <c r="A68" s="103" t="s">
        <v>59</v>
      </c>
      <c r="B68" s="103" t="s">
        <v>24</v>
      </c>
      <c r="C68" s="104">
        <v>40</v>
      </c>
      <c r="D68" s="106">
        <f t="shared" si="0"/>
        <v>0</v>
      </c>
      <c r="E68" s="106">
        <f t="shared" si="0"/>
        <v>0</v>
      </c>
      <c r="F68" s="106">
        <f t="shared" si="0"/>
        <v>0</v>
      </c>
      <c r="G68" s="106">
        <f t="shared" si="0"/>
        <v>1</v>
      </c>
    </row>
    <row r="69" spans="1:7">
      <c r="A69" s="103" t="s">
        <v>41</v>
      </c>
      <c r="B69" s="103" t="s">
        <v>42</v>
      </c>
      <c r="C69" s="104">
        <v>49</v>
      </c>
      <c r="D69" s="106">
        <f t="shared" si="0"/>
        <v>0</v>
      </c>
      <c r="E69" s="106">
        <f t="shared" si="0"/>
        <v>0</v>
      </c>
      <c r="F69" s="106">
        <f t="shared" si="0"/>
        <v>0</v>
      </c>
      <c r="G69" s="106">
        <f t="shared" si="0"/>
        <v>1</v>
      </c>
    </row>
    <row r="70" spans="1:7">
      <c r="A70" s="103" t="s">
        <v>25</v>
      </c>
      <c r="B70" s="103" t="s">
        <v>26</v>
      </c>
      <c r="C70" s="104">
        <v>136</v>
      </c>
      <c r="D70" s="106">
        <f t="shared" si="0"/>
        <v>0.23529411764705882</v>
      </c>
      <c r="E70" s="106">
        <f t="shared" si="0"/>
        <v>3.6764705882352942E-2</v>
      </c>
      <c r="F70" s="106">
        <f t="shared" si="0"/>
        <v>3.6764705882352942E-2</v>
      </c>
      <c r="G70" s="106">
        <f t="shared" si="0"/>
        <v>0.69117647058823528</v>
      </c>
    </row>
    <row r="71" spans="1:7">
      <c r="A71" s="103" t="s">
        <v>27</v>
      </c>
      <c r="B71" s="103" t="s">
        <v>26</v>
      </c>
      <c r="C71" s="104">
        <v>35</v>
      </c>
      <c r="D71" s="106">
        <f t="shared" si="0"/>
        <v>0.22857142857142856</v>
      </c>
      <c r="E71" s="106">
        <f t="shared" si="0"/>
        <v>0.17142857142857143</v>
      </c>
      <c r="F71" s="106">
        <f t="shared" si="0"/>
        <v>0.14285714285714285</v>
      </c>
      <c r="G71" s="106">
        <f t="shared" si="0"/>
        <v>0.45714285714285713</v>
      </c>
    </row>
    <row r="72" spans="1:7">
      <c r="A72" s="103" t="s">
        <v>28</v>
      </c>
      <c r="B72" s="103" t="s">
        <v>26</v>
      </c>
      <c r="C72" s="104">
        <v>228</v>
      </c>
      <c r="D72" s="106">
        <f t="shared" ref="D72:G91" si="1">D23/$C23</f>
        <v>0.34210526315789475</v>
      </c>
      <c r="E72" s="106">
        <f t="shared" si="1"/>
        <v>5.2631578947368418E-2</v>
      </c>
      <c r="F72" s="106">
        <f t="shared" si="1"/>
        <v>8.771929824561403E-2</v>
      </c>
      <c r="G72" s="106">
        <f t="shared" si="1"/>
        <v>0.51754385964912286</v>
      </c>
    </row>
    <row r="73" spans="1:7">
      <c r="A73" s="103" t="s">
        <v>29</v>
      </c>
      <c r="B73" s="103" t="s">
        <v>26</v>
      </c>
      <c r="C73" s="104">
        <v>8</v>
      </c>
      <c r="D73" s="106">
        <f t="shared" si="1"/>
        <v>0</v>
      </c>
      <c r="E73" s="106">
        <f t="shared" si="1"/>
        <v>0</v>
      </c>
      <c r="F73" s="106">
        <f t="shared" si="1"/>
        <v>0.125</v>
      </c>
      <c r="G73" s="106">
        <f t="shared" si="1"/>
        <v>0.875</v>
      </c>
    </row>
    <row r="74" spans="1:7">
      <c r="A74" s="103" t="s">
        <v>33</v>
      </c>
      <c r="B74" s="103" t="s">
        <v>26</v>
      </c>
      <c r="C74" s="104">
        <v>20</v>
      </c>
      <c r="D74" s="106">
        <f t="shared" si="1"/>
        <v>0.1</v>
      </c>
      <c r="E74" s="106">
        <f t="shared" si="1"/>
        <v>0</v>
      </c>
      <c r="F74" s="106">
        <f t="shared" si="1"/>
        <v>0.05</v>
      </c>
      <c r="G74" s="106">
        <f t="shared" si="1"/>
        <v>0.85</v>
      </c>
    </row>
    <row r="75" spans="1:7" ht="30">
      <c r="A75" s="103" t="s">
        <v>34</v>
      </c>
      <c r="B75" s="103" t="s">
        <v>26</v>
      </c>
      <c r="C75" s="104">
        <v>13</v>
      </c>
      <c r="D75" s="106">
        <f t="shared" si="1"/>
        <v>0.15384615384615385</v>
      </c>
      <c r="E75" s="106">
        <f t="shared" si="1"/>
        <v>7.6923076923076927E-2</v>
      </c>
      <c r="F75" s="106">
        <f t="shared" si="1"/>
        <v>0</v>
      </c>
      <c r="G75" s="106">
        <f t="shared" si="1"/>
        <v>0.76923076923076927</v>
      </c>
    </row>
    <row r="76" spans="1:7">
      <c r="A76" s="103" t="s">
        <v>35</v>
      </c>
      <c r="B76" s="103" t="s">
        <v>26</v>
      </c>
      <c r="C76" s="104">
        <v>10</v>
      </c>
      <c r="D76" s="106">
        <f t="shared" si="1"/>
        <v>0.4</v>
      </c>
      <c r="E76" s="106">
        <f t="shared" si="1"/>
        <v>0</v>
      </c>
      <c r="F76" s="106">
        <f t="shared" si="1"/>
        <v>0</v>
      </c>
      <c r="G76" s="106">
        <f t="shared" si="1"/>
        <v>0.6</v>
      </c>
    </row>
    <row r="77" spans="1:7">
      <c r="A77" s="103" t="s">
        <v>37</v>
      </c>
      <c r="B77" s="103" t="s">
        <v>26</v>
      </c>
      <c r="C77" s="104">
        <v>28</v>
      </c>
      <c r="D77" s="106">
        <f t="shared" si="1"/>
        <v>0.42857142857142855</v>
      </c>
      <c r="E77" s="106">
        <f t="shared" si="1"/>
        <v>7.1428571428571425E-2</v>
      </c>
      <c r="F77" s="106">
        <f t="shared" si="1"/>
        <v>0</v>
      </c>
      <c r="G77" s="106">
        <f t="shared" si="1"/>
        <v>0.5</v>
      </c>
    </row>
    <row r="78" spans="1:7">
      <c r="A78" s="103" t="s">
        <v>39</v>
      </c>
      <c r="B78" s="103" t="s">
        <v>26</v>
      </c>
      <c r="C78" s="104">
        <v>109</v>
      </c>
      <c r="D78" s="106">
        <f t="shared" si="1"/>
        <v>0.23853211009174313</v>
      </c>
      <c r="E78" s="106">
        <f t="shared" si="1"/>
        <v>5.5045871559633031E-2</v>
      </c>
      <c r="F78" s="106">
        <f t="shared" si="1"/>
        <v>6.4220183486238536E-2</v>
      </c>
      <c r="G78" s="106">
        <f t="shared" si="1"/>
        <v>0.64220183486238536</v>
      </c>
    </row>
    <row r="79" spans="1:7">
      <c r="A79" s="103" t="s">
        <v>44</v>
      </c>
      <c r="B79" s="103" t="s">
        <v>26</v>
      </c>
      <c r="C79" s="104">
        <v>3</v>
      </c>
      <c r="D79" s="106">
        <f t="shared" si="1"/>
        <v>0.33333333333333331</v>
      </c>
      <c r="E79" s="106">
        <f t="shared" si="1"/>
        <v>0</v>
      </c>
      <c r="F79" s="106">
        <f t="shared" si="1"/>
        <v>0</v>
      </c>
      <c r="G79" s="106">
        <f t="shared" si="1"/>
        <v>0.66666666666666663</v>
      </c>
    </row>
    <row r="80" spans="1:7">
      <c r="A80" s="103" t="s">
        <v>45</v>
      </c>
      <c r="B80" s="103" t="s">
        <v>26</v>
      </c>
      <c r="C80" s="104">
        <v>11</v>
      </c>
      <c r="D80" s="106">
        <f t="shared" si="1"/>
        <v>9.0909090909090912E-2</v>
      </c>
      <c r="E80" s="106">
        <f t="shared" si="1"/>
        <v>0</v>
      </c>
      <c r="F80" s="106">
        <f t="shared" si="1"/>
        <v>0.18181818181818182</v>
      </c>
      <c r="G80" s="106">
        <f t="shared" si="1"/>
        <v>0.72727272727272729</v>
      </c>
    </row>
    <row r="81" spans="1:7">
      <c r="A81" s="103" t="s">
        <v>49</v>
      </c>
      <c r="B81" s="103" t="s">
        <v>26</v>
      </c>
      <c r="C81" s="104">
        <v>9</v>
      </c>
      <c r="D81" s="106">
        <f t="shared" si="1"/>
        <v>0.55555555555555558</v>
      </c>
      <c r="E81" s="106">
        <f t="shared" si="1"/>
        <v>0</v>
      </c>
      <c r="F81" s="106">
        <f t="shared" si="1"/>
        <v>0</v>
      </c>
      <c r="G81" s="106">
        <f t="shared" si="1"/>
        <v>0.44444444444444442</v>
      </c>
    </row>
    <row r="82" spans="1:7">
      <c r="A82" s="103" t="s">
        <v>54</v>
      </c>
      <c r="B82" s="103" t="s">
        <v>26</v>
      </c>
      <c r="C82" s="104">
        <v>1</v>
      </c>
      <c r="D82" s="106">
        <f t="shared" si="1"/>
        <v>0</v>
      </c>
      <c r="E82" s="106">
        <f t="shared" si="1"/>
        <v>1</v>
      </c>
      <c r="F82" s="106">
        <f t="shared" si="1"/>
        <v>0</v>
      </c>
      <c r="G82" s="106">
        <f t="shared" si="1"/>
        <v>0</v>
      </c>
    </row>
    <row r="83" spans="1:7">
      <c r="A83" s="103" t="s">
        <v>55</v>
      </c>
      <c r="B83" s="103" t="s">
        <v>26</v>
      </c>
      <c r="C83" s="104">
        <v>12</v>
      </c>
      <c r="D83" s="106">
        <f t="shared" si="1"/>
        <v>0</v>
      </c>
      <c r="E83" s="106">
        <f t="shared" si="1"/>
        <v>0</v>
      </c>
      <c r="F83" s="106">
        <f t="shared" si="1"/>
        <v>8.3333333333333329E-2</v>
      </c>
      <c r="G83" s="106">
        <f t="shared" si="1"/>
        <v>0.91666666666666663</v>
      </c>
    </row>
    <row r="84" spans="1:7">
      <c r="A84" s="103" t="s">
        <v>56</v>
      </c>
      <c r="B84" s="103" t="s">
        <v>26</v>
      </c>
      <c r="C84" s="104">
        <v>67</v>
      </c>
      <c r="D84" s="106">
        <f t="shared" si="1"/>
        <v>0.28358208955223879</v>
      </c>
      <c r="E84" s="106">
        <f t="shared" si="1"/>
        <v>8.9552238805970144E-2</v>
      </c>
      <c r="F84" s="106">
        <f t="shared" si="1"/>
        <v>8.9552238805970144E-2</v>
      </c>
      <c r="G84" s="106">
        <f t="shared" si="1"/>
        <v>0.53731343283582089</v>
      </c>
    </row>
    <row r="85" spans="1:7" ht="30">
      <c r="A85" s="103" t="s">
        <v>57</v>
      </c>
      <c r="B85" s="103" t="s">
        <v>26</v>
      </c>
      <c r="C85" s="104">
        <v>1</v>
      </c>
      <c r="D85" s="106">
        <f t="shared" si="1"/>
        <v>1</v>
      </c>
      <c r="E85" s="106">
        <f t="shared" si="1"/>
        <v>0</v>
      </c>
      <c r="F85" s="106">
        <f t="shared" si="1"/>
        <v>0</v>
      </c>
      <c r="G85" s="106">
        <f t="shared" si="1"/>
        <v>0</v>
      </c>
    </row>
    <row r="86" spans="1:7">
      <c r="A86" s="103" t="s">
        <v>63</v>
      </c>
      <c r="B86" s="103" t="s">
        <v>26</v>
      </c>
      <c r="C86" s="104">
        <v>35</v>
      </c>
      <c r="D86" s="106">
        <f t="shared" si="1"/>
        <v>5.7142857142857141E-2</v>
      </c>
      <c r="E86" s="106">
        <f t="shared" si="1"/>
        <v>0</v>
      </c>
      <c r="F86" s="106">
        <f t="shared" si="1"/>
        <v>2.8571428571428571E-2</v>
      </c>
      <c r="G86" s="106">
        <f t="shared" si="1"/>
        <v>0.91428571428571426</v>
      </c>
    </row>
    <row r="87" spans="1:7">
      <c r="A87" s="103" t="s">
        <v>21</v>
      </c>
      <c r="B87" s="103" t="s">
        <v>22</v>
      </c>
      <c r="C87" s="104">
        <v>5</v>
      </c>
      <c r="D87" s="106">
        <f t="shared" si="1"/>
        <v>0</v>
      </c>
      <c r="E87" s="106">
        <f t="shared" si="1"/>
        <v>0</v>
      </c>
      <c r="F87" s="106">
        <f t="shared" si="1"/>
        <v>0</v>
      </c>
      <c r="G87" s="106">
        <f t="shared" si="1"/>
        <v>1</v>
      </c>
    </row>
    <row r="88" spans="1:7">
      <c r="A88" s="103" t="s">
        <v>43</v>
      </c>
      <c r="B88" s="103" t="s">
        <v>22</v>
      </c>
      <c r="C88" s="104">
        <v>11</v>
      </c>
      <c r="D88" s="106">
        <f t="shared" si="1"/>
        <v>0</v>
      </c>
      <c r="E88" s="106">
        <f t="shared" si="1"/>
        <v>0</v>
      </c>
      <c r="F88" s="106">
        <f t="shared" si="1"/>
        <v>0</v>
      </c>
      <c r="G88" s="106">
        <f t="shared" si="1"/>
        <v>1</v>
      </c>
    </row>
    <row r="89" spans="1:7">
      <c r="A89" s="103" t="s">
        <v>54</v>
      </c>
      <c r="B89" s="103" t="s">
        <v>22</v>
      </c>
      <c r="C89" s="104">
        <v>13</v>
      </c>
      <c r="D89" s="106">
        <f t="shared" si="1"/>
        <v>0</v>
      </c>
      <c r="E89" s="106">
        <f t="shared" si="1"/>
        <v>0</v>
      </c>
      <c r="F89" s="106">
        <f t="shared" si="1"/>
        <v>0</v>
      </c>
      <c r="G89" s="106">
        <f t="shared" si="1"/>
        <v>1</v>
      </c>
    </row>
    <row r="90" spans="1:7">
      <c r="A90" s="103" t="s">
        <v>61</v>
      </c>
      <c r="B90" s="103" t="s">
        <v>22</v>
      </c>
      <c r="C90" s="104">
        <v>80</v>
      </c>
      <c r="D90" s="106">
        <f t="shared" si="1"/>
        <v>0</v>
      </c>
      <c r="E90" s="106">
        <f t="shared" si="1"/>
        <v>0</v>
      </c>
      <c r="F90" s="106">
        <f t="shared" si="1"/>
        <v>0</v>
      </c>
      <c r="G90" s="106">
        <f t="shared" si="1"/>
        <v>1</v>
      </c>
    </row>
    <row r="91" spans="1:7">
      <c r="A91" s="103" t="s">
        <v>64</v>
      </c>
      <c r="B91" s="103" t="s">
        <v>65</v>
      </c>
      <c r="C91" s="104">
        <v>2</v>
      </c>
      <c r="D91" s="106">
        <f t="shared" si="1"/>
        <v>0</v>
      </c>
      <c r="E91" s="106">
        <f t="shared" si="1"/>
        <v>0</v>
      </c>
      <c r="F91" s="106">
        <f t="shared" si="1"/>
        <v>0</v>
      </c>
      <c r="G91" s="106">
        <f t="shared" si="1"/>
        <v>1</v>
      </c>
    </row>
    <row r="92" spans="1:7">
      <c r="A92" s="103" t="s">
        <v>9</v>
      </c>
      <c r="B92" s="103"/>
      <c r="C92" s="104">
        <f>SUM(C52:C91)</f>
        <v>2914</v>
      </c>
      <c r="D92" s="106">
        <f t="shared" ref="D92:G92" si="2">D43/$C43</f>
        <v>0.15168153740562801</v>
      </c>
      <c r="E92" s="106">
        <f t="shared" si="2"/>
        <v>3.4660260809883325E-2</v>
      </c>
      <c r="F92" s="106">
        <f t="shared" si="2"/>
        <v>4.1523678792038436E-2</v>
      </c>
      <c r="G92" s="106">
        <f t="shared" si="2"/>
        <v>0.77213452299245022</v>
      </c>
    </row>
    <row r="93" spans="1:7">
      <c r="A93" s="89"/>
      <c r="B93" s="89"/>
      <c r="C93" s="89"/>
      <c r="D93" s="89"/>
      <c r="E93" s="89"/>
      <c r="F93" s="89"/>
      <c r="G93" s="89"/>
    </row>
    <row r="94" spans="1:7">
      <c r="A94" s="100" t="s">
        <v>556</v>
      </c>
      <c r="B94" s="151" t="s">
        <v>530</v>
      </c>
      <c r="C94" s="151"/>
      <c r="D94" s="151"/>
      <c r="E94" s="89"/>
      <c r="F94" s="89"/>
      <c r="G94" s="89"/>
    </row>
    <row r="95" spans="1:7">
      <c r="A95" s="100" t="s">
        <v>24</v>
      </c>
      <c r="B95" s="151" t="s">
        <v>531</v>
      </c>
      <c r="C95" s="151"/>
      <c r="D95" s="151"/>
      <c r="E95" s="89"/>
      <c r="F95" s="89"/>
      <c r="G95" s="89"/>
    </row>
    <row r="96" spans="1:7">
      <c r="A96" s="100" t="s">
        <v>557</v>
      </c>
      <c r="B96" s="151" t="s">
        <v>532</v>
      </c>
      <c r="C96" s="151"/>
      <c r="D96" s="151"/>
      <c r="E96" s="89"/>
      <c r="F96" s="89"/>
      <c r="G96" s="89"/>
    </row>
    <row r="97" spans="1:7">
      <c r="A97" s="100" t="s">
        <v>546</v>
      </c>
      <c r="B97" s="89" t="s">
        <v>533</v>
      </c>
      <c r="C97" s="89"/>
      <c r="D97" s="89"/>
      <c r="E97" s="89"/>
      <c r="F97" s="89"/>
      <c r="G97" s="89"/>
    </row>
  </sheetData>
  <mergeCells count="6">
    <mergeCell ref="B96:D96"/>
    <mergeCell ref="B45:D45"/>
    <mergeCell ref="B46:D46"/>
    <mergeCell ref="B47:D47"/>
    <mergeCell ref="B94:D94"/>
    <mergeCell ref="B95:D9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J31" sqref="J31"/>
    </sheetView>
  </sheetViews>
  <sheetFormatPr defaultRowHeight="15"/>
  <cols>
    <col min="1" max="1" width="31.140625" customWidth="1"/>
  </cols>
  <sheetData>
    <row r="1" spans="1:8" s="89" customFormat="1">
      <c r="A1" s="89" t="s">
        <v>999</v>
      </c>
    </row>
    <row r="2" spans="1:8">
      <c r="A2" s="140" t="s">
        <v>529</v>
      </c>
      <c r="B2" s="140" t="s">
        <v>47</v>
      </c>
      <c r="C2" s="140" t="s">
        <v>31</v>
      </c>
      <c r="D2" s="140" t="s">
        <v>24</v>
      </c>
      <c r="E2" s="140" t="s">
        <v>42</v>
      </c>
      <c r="F2" s="140" t="s">
        <v>26</v>
      </c>
      <c r="G2" s="140" t="s">
        <v>22</v>
      </c>
      <c r="H2" s="140" t="s">
        <v>9</v>
      </c>
    </row>
    <row r="3" spans="1:8">
      <c r="A3" s="141" t="s">
        <v>530</v>
      </c>
      <c r="B3" s="142">
        <v>117</v>
      </c>
      <c r="C3" s="142">
        <v>26</v>
      </c>
      <c r="D3" s="142">
        <v>99</v>
      </c>
      <c r="E3" s="143"/>
      <c r="F3" s="142">
        <v>195</v>
      </c>
      <c r="G3" s="143"/>
      <c r="H3" s="142">
        <v>437</v>
      </c>
    </row>
    <row r="4" spans="1:8">
      <c r="A4" s="141" t="s">
        <v>531</v>
      </c>
      <c r="B4" s="142">
        <v>29</v>
      </c>
      <c r="C4" s="142">
        <v>6</v>
      </c>
      <c r="D4" s="142">
        <v>26</v>
      </c>
      <c r="E4" s="143"/>
      <c r="F4" s="142">
        <v>39</v>
      </c>
      <c r="G4" s="143"/>
      <c r="H4" s="142">
        <v>100</v>
      </c>
    </row>
    <row r="5" spans="1:8">
      <c r="A5" s="141" t="s">
        <v>532</v>
      </c>
      <c r="B5" s="142">
        <v>40</v>
      </c>
      <c r="C5" s="142">
        <v>8</v>
      </c>
      <c r="D5" s="142">
        <v>23</v>
      </c>
      <c r="E5" s="143"/>
      <c r="F5" s="142">
        <v>49</v>
      </c>
      <c r="G5" s="143"/>
      <c r="H5" s="142">
        <v>120</v>
      </c>
    </row>
    <row r="6" spans="1:8">
      <c r="A6" s="141" t="s">
        <v>533</v>
      </c>
      <c r="B6" s="142">
        <v>926</v>
      </c>
      <c r="C6" s="142">
        <v>140</v>
      </c>
      <c r="D6" s="142">
        <v>583</v>
      </c>
      <c r="E6" s="142">
        <v>49</v>
      </c>
      <c r="F6" s="142">
        <v>447</v>
      </c>
      <c r="G6" s="142">
        <v>109</v>
      </c>
      <c r="H6" s="142">
        <v>2254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15"/>
  <sheetViews>
    <sheetView topLeftCell="A19" workbookViewId="0">
      <selection activeCell="F42" sqref="F42"/>
    </sheetView>
  </sheetViews>
  <sheetFormatPr defaultRowHeight="15"/>
  <cols>
    <col min="1" max="1" width="31.42578125" customWidth="1"/>
    <col min="2" max="2" width="11.5703125" bestFit="1" customWidth="1"/>
    <col min="3" max="3" width="12.5703125" bestFit="1" customWidth="1"/>
    <col min="4" max="4" width="17.42578125" bestFit="1" customWidth="1"/>
  </cols>
  <sheetData>
    <row r="1" spans="1:5" s="89" customFormat="1">
      <c r="A1" s="89" t="s">
        <v>997</v>
      </c>
    </row>
    <row r="2" spans="1:5">
      <c r="A2" s="136" t="s">
        <v>529</v>
      </c>
      <c r="B2" s="136" t="s">
        <v>6</v>
      </c>
      <c r="C2" s="136" t="s">
        <v>7</v>
      </c>
      <c r="D2" s="136" t="s">
        <v>8</v>
      </c>
      <c r="E2" s="136" t="s">
        <v>9</v>
      </c>
    </row>
    <row r="3" spans="1:5">
      <c r="A3" s="137" t="s">
        <v>530</v>
      </c>
      <c r="B3" s="138">
        <v>135</v>
      </c>
      <c r="C3" s="138">
        <v>287</v>
      </c>
      <c r="D3" s="138">
        <v>15</v>
      </c>
      <c r="E3" s="138">
        <v>437</v>
      </c>
    </row>
    <row r="4" spans="1:5">
      <c r="A4" s="137" t="s">
        <v>531</v>
      </c>
      <c r="B4" s="138">
        <v>100</v>
      </c>
      <c r="C4" s="47"/>
      <c r="D4" s="47"/>
      <c r="E4" s="138">
        <v>100</v>
      </c>
    </row>
    <row r="5" spans="1:5">
      <c r="A5" s="137" t="s">
        <v>532</v>
      </c>
      <c r="B5" s="138">
        <v>96</v>
      </c>
      <c r="C5" s="47"/>
      <c r="D5" s="138">
        <v>24</v>
      </c>
      <c r="E5" s="138">
        <v>120</v>
      </c>
    </row>
    <row r="6" spans="1:5">
      <c r="A6" s="137" t="s">
        <v>533</v>
      </c>
      <c r="B6" s="138">
        <v>1710</v>
      </c>
      <c r="C6" s="138">
        <v>454</v>
      </c>
      <c r="D6" s="138">
        <v>90</v>
      </c>
      <c r="E6" s="138">
        <v>2254</v>
      </c>
    </row>
    <row r="7" spans="1:5">
      <c r="A7" s="137" t="s">
        <v>9</v>
      </c>
      <c r="B7" s="90">
        <f t="shared" ref="B7:D7" si="0">SUM(B3:B6)</f>
        <v>2041</v>
      </c>
      <c r="C7" s="90">
        <f t="shared" si="0"/>
        <v>741</v>
      </c>
      <c r="D7" s="90">
        <f t="shared" si="0"/>
        <v>129</v>
      </c>
      <c r="E7" s="90">
        <f>SUM(E3:E6)</f>
        <v>2911</v>
      </c>
    </row>
    <row r="9" spans="1:5">
      <c r="A9" s="89" t="s">
        <v>997</v>
      </c>
      <c r="B9" s="89"/>
      <c r="C9" s="89"/>
      <c r="D9" s="89"/>
      <c r="E9" s="89"/>
    </row>
    <row r="10" spans="1:5">
      <c r="A10" s="136" t="s">
        <v>529</v>
      </c>
      <c r="B10" s="136" t="s">
        <v>6</v>
      </c>
      <c r="C10" s="136" t="s">
        <v>7</v>
      </c>
      <c r="D10" s="136" t="s">
        <v>8</v>
      </c>
      <c r="E10" s="136" t="s">
        <v>970</v>
      </c>
    </row>
    <row r="11" spans="1:5">
      <c r="A11" s="137" t="s">
        <v>530</v>
      </c>
      <c r="B11" s="139">
        <f>B3/B$7</f>
        <v>6.6144047035766776E-2</v>
      </c>
      <c r="C11" s="139">
        <f t="shared" ref="C11:E11" si="1">C3/C$7</f>
        <v>0.38731443994601888</v>
      </c>
      <c r="D11" s="139">
        <f t="shared" si="1"/>
        <v>0.11627906976744186</v>
      </c>
      <c r="E11" s="139">
        <f t="shared" si="1"/>
        <v>0.15012023359670215</v>
      </c>
    </row>
    <row r="12" spans="1:5">
      <c r="A12" s="137" t="s">
        <v>531</v>
      </c>
      <c r="B12" s="139">
        <f t="shared" ref="B12:E15" si="2">B4/B$7</f>
        <v>4.8995590396864283E-2</v>
      </c>
      <c r="C12" s="139">
        <f t="shared" si="2"/>
        <v>0</v>
      </c>
      <c r="D12" s="139">
        <f t="shared" si="2"/>
        <v>0</v>
      </c>
      <c r="E12" s="139">
        <f t="shared" si="2"/>
        <v>3.4352456200618345E-2</v>
      </c>
    </row>
    <row r="13" spans="1:5">
      <c r="A13" s="137" t="s">
        <v>532</v>
      </c>
      <c r="B13" s="139">
        <f t="shared" si="2"/>
        <v>4.703576678098971E-2</v>
      </c>
      <c r="C13" s="139">
        <f t="shared" si="2"/>
        <v>0</v>
      </c>
      <c r="D13" s="139">
        <f t="shared" si="2"/>
        <v>0.18604651162790697</v>
      </c>
      <c r="E13" s="139">
        <f t="shared" si="2"/>
        <v>4.1222947440742015E-2</v>
      </c>
    </row>
    <row r="14" spans="1:5">
      <c r="A14" s="137" t="s">
        <v>533</v>
      </c>
      <c r="B14" s="139">
        <f t="shared" si="2"/>
        <v>0.83782459578637924</v>
      </c>
      <c r="C14" s="139">
        <f t="shared" si="2"/>
        <v>0.61268556005398112</v>
      </c>
      <c r="D14" s="139">
        <f t="shared" si="2"/>
        <v>0.69767441860465118</v>
      </c>
      <c r="E14" s="139">
        <f t="shared" si="2"/>
        <v>0.77430436276193748</v>
      </c>
    </row>
    <row r="15" spans="1:5">
      <c r="A15" s="137" t="s">
        <v>9</v>
      </c>
      <c r="B15" s="139">
        <f t="shared" si="2"/>
        <v>1</v>
      </c>
      <c r="C15" s="139">
        <f t="shared" si="2"/>
        <v>1</v>
      </c>
      <c r="D15" s="139">
        <f t="shared" si="2"/>
        <v>1</v>
      </c>
      <c r="E15" s="139">
        <f t="shared" si="2"/>
        <v>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197"/>
  <sheetViews>
    <sheetView workbookViewId="0">
      <selection sqref="A1:G1"/>
    </sheetView>
  </sheetViews>
  <sheetFormatPr defaultRowHeight="15"/>
  <cols>
    <col min="1" max="6" width="9.140625" style="89"/>
    <col min="7" max="7" width="15.85546875" style="89" customWidth="1"/>
    <col min="8" max="16384" width="9.140625" style="89"/>
  </cols>
  <sheetData>
    <row r="1" spans="1:9">
      <c r="A1" s="89" t="s">
        <v>563</v>
      </c>
    </row>
    <row r="2" spans="1:9">
      <c r="A2" s="71" t="s">
        <v>73</v>
      </c>
      <c r="B2" s="71" t="s">
        <v>564</v>
      </c>
      <c r="C2" s="71" t="s">
        <v>479</v>
      </c>
      <c r="D2" s="71" t="s">
        <v>20</v>
      </c>
      <c r="E2" s="71" t="s">
        <v>9</v>
      </c>
      <c r="F2" s="71" t="s">
        <v>565</v>
      </c>
      <c r="G2" s="71" t="s">
        <v>566</v>
      </c>
      <c r="H2" s="71" t="s">
        <v>567</v>
      </c>
      <c r="I2" s="71" t="s">
        <v>568</v>
      </c>
    </row>
    <row r="3" spans="1:9">
      <c r="A3" s="73" t="s">
        <v>1</v>
      </c>
      <c r="B3" s="72">
        <v>2011.3</v>
      </c>
      <c r="C3" s="73" t="s">
        <v>482</v>
      </c>
      <c r="D3" s="73" t="s">
        <v>47</v>
      </c>
      <c r="E3" s="72">
        <v>1</v>
      </c>
      <c r="F3" s="72">
        <v>0</v>
      </c>
      <c r="G3" s="72">
        <v>0</v>
      </c>
      <c r="H3" s="6">
        <f t="shared" ref="H3:H66" si="0">F3/E3</f>
        <v>0</v>
      </c>
      <c r="I3" s="6">
        <f t="shared" ref="I3:I66" si="1">G3/E3</f>
        <v>0</v>
      </c>
    </row>
    <row r="4" spans="1:9">
      <c r="A4" s="73" t="s">
        <v>2</v>
      </c>
      <c r="B4" s="72">
        <v>2011.3</v>
      </c>
      <c r="C4" s="73" t="s">
        <v>482</v>
      </c>
      <c r="D4" s="73" t="s">
        <v>47</v>
      </c>
      <c r="E4" s="72">
        <v>2</v>
      </c>
      <c r="F4" s="72">
        <v>2</v>
      </c>
      <c r="G4" s="72">
        <v>1</v>
      </c>
      <c r="H4" s="6">
        <f t="shared" si="0"/>
        <v>1</v>
      </c>
      <c r="I4" s="6">
        <f t="shared" si="1"/>
        <v>0.5</v>
      </c>
    </row>
    <row r="5" spans="1:9">
      <c r="A5" s="73" t="s">
        <v>3</v>
      </c>
      <c r="B5" s="72">
        <v>2011.3</v>
      </c>
      <c r="C5" s="73" t="s">
        <v>482</v>
      </c>
      <c r="D5" s="73" t="s">
        <v>47</v>
      </c>
      <c r="E5" s="72">
        <v>88</v>
      </c>
      <c r="F5" s="72">
        <v>67</v>
      </c>
      <c r="G5" s="72">
        <v>52</v>
      </c>
      <c r="H5" s="6">
        <f t="shared" si="0"/>
        <v>0.76136363636363635</v>
      </c>
      <c r="I5" s="6">
        <f t="shared" si="1"/>
        <v>0.59090909090909094</v>
      </c>
    </row>
    <row r="6" spans="1:9">
      <c r="A6" s="73" t="s">
        <v>4</v>
      </c>
      <c r="B6" s="72">
        <v>2011.3</v>
      </c>
      <c r="C6" s="73" t="s">
        <v>482</v>
      </c>
      <c r="D6" s="73" t="s">
        <v>47</v>
      </c>
      <c r="E6" s="72">
        <v>13</v>
      </c>
      <c r="F6" s="72">
        <v>4</v>
      </c>
      <c r="G6" s="72">
        <v>3</v>
      </c>
      <c r="H6" s="6">
        <f t="shared" si="0"/>
        <v>0.30769230769230771</v>
      </c>
      <c r="I6" s="6">
        <f t="shared" si="1"/>
        <v>0.23076923076923078</v>
      </c>
    </row>
    <row r="7" spans="1:9">
      <c r="A7" s="73" t="s">
        <v>5</v>
      </c>
      <c r="B7" s="72">
        <v>2011.3</v>
      </c>
      <c r="C7" s="73" t="s">
        <v>482</v>
      </c>
      <c r="D7" s="73" t="s">
        <v>47</v>
      </c>
      <c r="E7" s="72">
        <v>9</v>
      </c>
      <c r="F7" s="72">
        <v>6</v>
      </c>
      <c r="G7" s="72">
        <v>6</v>
      </c>
      <c r="H7" s="6">
        <f t="shared" si="0"/>
        <v>0.66666666666666663</v>
      </c>
      <c r="I7" s="6">
        <f t="shared" si="1"/>
        <v>0.66666666666666663</v>
      </c>
    </row>
    <row r="8" spans="1:9">
      <c r="A8" s="73" t="s">
        <v>2</v>
      </c>
      <c r="B8" s="72">
        <v>2011.3</v>
      </c>
      <c r="C8" s="73" t="s">
        <v>483</v>
      </c>
      <c r="D8" s="73" t="s">
        <v>47</v>
      </c>
      <c r="E8" s="72">
        <v>76</v>
      </c>
      <c r="F8" s="72">
        <v>39</v>
      </c>
      <c r="G8" s="72">
        <v>26</v>
      </c>
      <c r="H8" s="6">
        <f t="shared" si="0"/>
        <v>0.51315789473684215</v>
      </c>
      <c r="I8" s="6">
        <f t="shared" si="1"/>
        <v>0.34210526315789475</v>
      </c>
    </row>
    <row r="9" spans="1:9">
      <c r="A9" s="73" t="s">
        <v>3</v>
      </c>
      <c r="B9" s="72">
        <v>2011.3</v>
      </c>
      <c r="C9" s="73" t="s">
        <v>483</v>
      </c>
      <c r="D9" s="73" t="s">
        <v>47</v>
      </c>
      <c r="E9" s="72">
        <v>190</v>
      </c>
      <c r="F9" s="72">
        <v>131</v>
      </c>
      <c r="G9" s="72">
        <v>83</v>
      </c>
      <c r="H9" s="6">
        <f t="shared" si="0"/>
        <v>0.68947368421052635</v>
      </c>
      <c r="I9" s="6">
        <f t="shared" si="1"/>
        <v>0.43684210526315792</v>
      </c>
    </row>
    <row r="10" spans="1:9">
      <c r="A10" s="73" t="s">
        <v>4</v>
      </c>
      <c r="B10" s="72">
        <v>2011.3</v>
      </c>
      <c r="C10" s="73" t="s">
        <v>483</v>
      </c>
      <c r="D10" s="73" t="s">
        <v>47</v>
      </c>
      <c r="E10" s="72">
        <v>73</v>
      </c>
      <c r="F10" s="72">
        <v>19</v>
      </c>
      <c r="G10" s="72">
        <v>14</v>
      </c>
      <c r="H10" s="6">
        <f t="shared" si="0"/>
        <v>0.26027397260273971</v>
      </c>
      <c r="I10" s="6">
        <f t="shared" si="1"/>
        <v>0.19178082191780821</v>
      </c>
    </row>
    <row r="11" spans="1:9">
      <c r="A11" s="73" t="s">
        <v>5</v>
      </c>
      <c r="B11" s="72">
        <v>2011.3</v>
      </c>
      <c r="C11" s="73" t="s">
        <v>483</v>
      </c>
      <c r="D11" s="73" t="s">
        <v>47</v>
      </c>
      <c r="E11" s="72">
        <v>43</v>
      </c>
      <c r="F11" s="72">
        <v>29</v>
      </c>
      <c r="G11" s="72">
        <v>26</v>
      </c>
      <c r="H11" s="6">
        <f t="shared" si="0"/>
        <v>0.67441860465116277</v>
      </c>
      <c r="I11" s="6">
        <f t="shared" si="1"/>
        <v>0.60465116279069764</v>
      </c>
    </row>
    <row r="12" spans="1:9">
      <c r="A12" s="73" t="s">
        <v>2</v>
      </c>
      <c r="B12" s="72">
        <v>2011.3</v>
      </c>
      <c r="C12" s="73" t="s">
        <v>484</v>
      </c>
      <c r="D12" s="73" t="s">
        <v>47</v>
      </c>
      <c r="E12" s="72">
        <v>1</v>
      </c>
      <c r="F12" s="72">
        <v>1</v>
      </c>
      <c r="G12" s="72">
        <v>0</v>
      </c>
      <c r="H12" s="6">
        <f t="shared" si="0"/>
        <v>1</v>
      </c>
      <c r="I12" s="6">
        <f t="shared" si="1"/>
        <v>0</v>
      </c>
    </row>
    <row r="13" spans="1:9">
      <c r="A13" s="73" t="s">
        <v>3</v>
      </c>
      <c r="B13" s="72">
        <v>2011.3</v>
      </c>
      <c r="C13" s="73" t="s">
        <v>484</v>
      </c>
      <c r="D13" s="73" t="s">
        <v>47</v>
      </c>
      <c r="E13" s="72">
        <v>107</v>
      </c>
      <c r="F13" s="72">
        <v>81</v>
      </c>
      <c r="G13" s="72">
        <v>59</v>
      </c>
      <c r="H13" s="6">
        <f t="shared" si="0"/>
        <v>0.7570093457943925</v>
      </c>
      <c r="I13" s="6">
        <f t="shared" si="1"/>
        <v>0.55140186915887845</v>
      </c>
    </row>
    <row r="14" spans="1:9">
      <c r="A14" s="73" t="s">
        <v>4</v>
      </c>
      <c r="B14" s="72">
        <v>2011.3</v>
      </c>
      <c r="C14" s="73" t="s">
        <v>484</v>
      </c>
      <c r="D14" s="73" t="s">
        <v>47</v>
      </c>
      <c r="E14" s="72">
        <v>32</v>
      </c>
      <c r="F14" s="72">
        <v>8</v>
      </c>
      <c r="G14" s="72">
        <v>6</v>
      </c>
      <c r="H14" s="6">
        <f t="shared" si="0"/>
        <v>0.25</v>
      </c>
      <c r="I14" s="6">
        <f t="shared" si="1"/>
        <v>0.1875</v>
      </c>
    </row>
    <row r="15" spans="1:9">
      <c r="A15" s="73" t="s">
        <v>5</v>
      </c>
      <c r="B15" s="72">
        <v>2011.3</v>
      </c>
      <c r="C15" s="73" t="s">
        <v>484</v>
      </c>
      <c r="D15" s="73" t="s">
        <v>47</v>
      </c>
      <c r="E15" s="72">
        <v>1</v>
      </c>
      <c r="F15" s="72">
        <v>0</v>
      </c>
      <c r="G15" s="72">
        <v>0</v>
      </c>
      <c r="H15" s="6">
        <f t="shared" si="0"/>
        <v>0</v>
      </c>
      <c r="I15" s="6">
        <f t="shared" si="1"/>
        <v>0</v>
      </c>
    </row>
    <row r="16" spans="1:9">
      <c r="A16" s="73" t="s">
        <v>1</v>
      </c>
      <c r="B16" s="72">
        <v>2011.3</v>
      </c>
      <c r="C16" s="73" t="s">
        <v>485</v>
      </c>
      <c r="D16" s="73" t="s">
        <v>47</v>
      </c>
      <c r="E16" s="72">
        <v>233</v>
      </c>
      <c r="F16" s="72">
        <v>185</v>
      </c>
      <c r="G16" s="72">
        <v>140</v>
      </c>
      <c r="H16" s="6">
        <f t="shared" si="0"/>
        <v>0.79399141630901282</v>
      </c>
      <c r="I16" s="6">
        <f t="shared" si="1"/>
        <v>0.60085836909871249</v>
      </c>
    </row>
    <row r="17" spans="1:9">
      <c r="A17" s="73" t="s">
        <v>2</v>
      </c>
      <c r="B17" s="72">
        <v>2011.3</v>
      </c>
      <c r="C17" s="73" t="s">
        <v>485</v>
      </c>
      <c r="D17" s="73" t="s">
        <v>47</v>
      </c>
      <c r="E17" s="72">
        <v>39</v>
      </c>
      <c r="F17" s="72">
        <v>17</v>
      </c>
      <c r="G17" s="72">
        <v>11</v>
      </c>
      <c r="H17" s="6">
        <f t="shared" si="0"/>
        <v>0.4358974358974359</v>
      </c>
      <c r="I17" s="6">
        <f t="shared" si="1"/>
        <v>0.28205128205128205</v>
      </c>
    </row>
    <row r="18" spans="1:9">
      <c r="A18" s="73" t="s">
        <v>3</v>
      </c>
      <c r="B18" s="72">
        <v>2011.3</v>
      </c>
      <c r="C18" s="73" t="s">
        <v>485</v>
      </c>
      <c r="D18" s="73" t="s">
        <v>47</v>
      </c>
      <c r="E18" s="72">
        <v>131</v>
      </c>
      <c r="F18" s="72">
        <v>85</v>
      </c>
      <c r="G18" s="72">
        <v>62</v>
      </c>
      <c r="H18" s="6">
        <f t="shared" si="0"/>
        <v>0.64885496183206104</v>
      </c>
      <c r="I18" s="6">
        <f t="shared" si="1"/>
        <v>0.47328244274809161</v>
      </c>
    </row>
    <row r="19" spans="1:9">
      <c r="A19" s="73" t="s">
        <v>4</v>
      </c>
      <c r="B19" s="72">
        <v>2011.3</v>
      </c>
      <c r="C19" s="73" t="s">
        <v>485</v>
      </c>
      <c r="D19" s="73" t="s">
        <v>47</v>
      </c>
      <c r="E19" s="72">
        <v>40</v>
      </c>
      <c r="F19" s="72">
        <v>18</v>
      </c>
      <c r="G19" s="72">
        <v>10</v>
      </c>
      <c r="H19" s="6">
        <f t="shared" si="0"/>
        <v>0.45</v>
      </c>
      <c r="I19" s="6">
        <f t="shared" si="1"/>
        <v>0.25</v>
      </c>
    </row>
    <row r="20" spans="1:9">
      <c r="A20" s="73" t="s">
        <v>5</v>
      </c>
      <c r="B20" s="72">
        <v>2011.3</v>
      </c>
      <c r="C20" s="73" t="s">
        <v>485</v>
      </c>
      <c r="D20" s="73" t="s">
        <v>47</v>
      </c>
      <c r="E20" s="72">
        <v>33</v>
      </c>
      <c r="F20" s="72">
        <v>27</v>
      </c>
      <c r="G20" s="72">
        <v>26</v>
      </c>
      <c r="H20" s="6">
        <f t="shared" si="0"/>
        <v>0.81818181818181823</v>
      </c>
      <c r="I20" s="6">
        <f t="shared" si="1"/>
        <v>0.78787878787878785</v>
      </c>
    </row>
    <row r="21" spans="1:9">
      <c r="A21" s="73" t="s">
        <v>4</v>
      </c>
      <c r="B21" s="72">
        <v>2011.3</v>
      </c>
      <c r="C21" s="73" t="s">
        <v>539</v>
      </c>
      <c r="D21" s="73" t="s">
        <v>31</v>
      </c>
      <c r="E21" s="72">
        <v>36</v>
      </c>
      <c r="F21" s="72">
        <v>23</v>
      </c>
      <c r="G21" s="72">
        <v>21</v>
      </c>
      <c r="H21" s="6">
        <f t="shared" si="0"/>
        <v>0.63888888888888884</v>
      </c>
      <c r="I21" s="6">
        <f t="shared" si="1"/>
        <v>0.58333333333333337</v>
      </c>
    </row>
    <row r="22" spans="1:9">
      <c r="A22" s="73" t="s">
        <v>2</v>
      </c>
      <c r="B22" s="72">
        <v>2011.3</v>
      </c>
      <c r="C22" s="73" t="s">
        <v>481</v>
      </c>
      <c r="D22" s="73" t="s">
        <v>31</v>
      </c>
      <c r="E22" s="72">
        <v>22</v>
      </c>
      <c r="F22" s="72">
        <v>9</v>
      </c>
      <c r="G22" s="72">
        <v>9</v>
      </c>
      <c r="H22" s="6">
        <f t="shared" si="0"/>
        <v>0.40909090909090912</v>
      </c>
      <c r="I22" s="6">
        <f t="shared" si="1"/>
        <v>0.40909090909090912</v>
      </c>
    </row>
    <row r="23" spans="1:9">
      <c r="A23" s="73" t="s">
        <v>4</v>
      </c>
      <c r="B23" s="72">
        <v>2011.3</v>
      </c>
      <c r="C23" s="73" t="s">
        <v>481</v>
      </c>
      <c r="D23" s="73" t="s">
        <v>31</v>
      </c>
      <c r="E23" s="72">
        <v>62</v>
      </c>
      <c r="F23" s="72">
        <v>32</v>
      </c>
      <c r="G23" s="72">
        <v>29</v>
      </c>
      <c r="H23" s="6">
        <f t="shared" si="0"/>
        <v>0.5161290322580645</v>
      </c>
      <c r="I23" s="6">
        <f t="shared" si="1"/>
        <v>0.46774193548387094</v>
      </c>
    </row>
    <row r="24" spans="1:9">
      <c r="A24" s="73" t="s">
        <v>2</v>
      </c>
      <c r="B24" s="72">
        <v>2011.3</v>
      </c>
      <c r="C24" s="73" t="s">
        <v>555</v>
      </c>
      <c r="D24" s="73" t="s">
        <v>31</v>
      </c>
      <c r="E24" s="72">
        <v>1</v>
      </c>
      <c r="F24" s="72">
        <v>0</v>
      </c>
      <c r="G24" s="72">
        <v>0</v>
      </c>
      <c r="H24" s="6">
        <f t="shared" si="0"/>
        <v>0</v>
      </c>
      <c r="I24" s="6">
        <f t="shared" si="1"/>
        <v>0</v>
      </c>
    </row>
    <row r="25" spans="1:9">
      <c r="A25" s="73" t="s">
        <v>3</v>
      </c>
      <c r="B25" s="72">
        <v>2011.3</v>
      </c>
      <c r="C25" s="73" t="s">
        <v>555</v>
      </c>
      <c r="D25" s="73" t="s">
        <v>31</v>
      </c>
      <c r="E25" s="72">
        <v>1</v>
      </c>
      <c r="F25" s="72">
        <v>0</v>
      </c>
      <c r="G25" s="72">
        <v>0</v>
      </c>
      <c r="H25" s="6">
        <f t="shared" si="0"/>
        <v>0</v>
      </c>
      <c r="I25" s="6">
        <f t="shared" si="1"/>
        <v>0</v>
      </c>
    </row>
    <row r="26" spans="1:9">
      <c r="A26" s="73" t="s">
        <v>4</v>
      </c>
      <c r="B26" s="72">
        <v>2011.3</v>
      </c>
      <c r="C26" s="73" t="s">
        <v>555</v>
      </c>
      <c r="D26" s="73" t="s">
        <v>31</v>
      </c>
      <c r="E26" s="72">
        <v>58</v>
      </c>
      <c r="F26" s="72">
        <v>27</v>
      </c>
      <c r="G26" s="72">
        <v>22</v>
      </c>
      <c r="H26" s="6">
        <f t="shared" si="0"/>
        <v>0.46551724137931033</v>
      </c>
      <c r="I26" s="6">
        <f t="shared" si="1"/>
        <v>0.37931034482758619</v>
      </c>
    </row>
    <row r="27" spans="1:9">
      <c r="A27" s="73" t="s">
        <v>3</v>
      </c>
      <c r="B27" s="72">
        <v>2011.3</v>
      </c>
      <c r="C27" s="73" t="s">
        <v>96</v>
      </c>
      <c r="D27" s="73" t="s">
        <v>24</v>
      </c>
      <c r="E27" s="72">
        <v>20</v>
      </c>
      <c r="F27" s="72">
        <v>14</v>
      </c>
      <c r="G27" s="72">
        <v>11</v>
      </c>
      <c r="H27" s="6">
        <f t="shared" si="0"/>
        <v>0.7</v>
      </c>
      <c r="I27" s="6">
        <f t="shared" si="1"/>
        <v>0.55000000000000004</v>
      </c>
    </row>
    <row r="28" spans="1:9">
      <c r="A28" s="73" t="s">
        <v>4</v>
      </c>
      <c r="B28" s="72">
        <v>2011.3</v>
      </c>
      <c r="C28" s="73" t="s">
        <v>96</v>
      </c>
      <c r="D28" s="73" t="s">
        <v>24</v>
      </c>
      <c r="E28" s="72">
        <v>18</v>
      </c>
      <c r="F28" s="72">
        <v>1</v>
      </c>
      <c r="G28" s="72">
        <v>1</v>
      </c>
      <c r="H28" s="6">
        <f t="shared" si="0"/>
        <v>5.5555555555555552E-2</v>
      </c>
      <c r="I28" s="6">
        <f t="shared" si="1"/>
        <v>5.5555555555555552E-2</v>
      </c>
    </row>
    <row r="29" spans="1:9">
      <c r="A29" s="73" t="s">
        <v>5</v>
      </c>
      <c r="B29" s="72">
        <v>2011.3</v>
      </c>
      <c r="C29" s="73" t="s">
        <v>96</v>
      </c>
      <c r="D29" s="73" t="s">
        <v>24</v>
      </c>
      <c r="E29" s="72">
        <v>2</v>
      </c>
      <c r="F29" s="72">
        <v>1</v>
      </c>
      <c r="G29" s="72">
        <v>0</v>
      </c>
      <c r="H29" s="6">
        <f t="shared" si="0"/>
        <v>0.5</v>
      </c>
      <c r="I29" s="6">
        <f t="shared" si="1"/>
        <v>0</v>
      </c>
    </row>
    <row r="30" spans="1:9">
      <c r="A30" s="73" t="s">
        <v>3</v>
      </c>
      <c r="B30" s="72">
        <v>2011.3</v>
      </c>
      <c r="C30" s="73" t="s">
        <v>569</v>
      </c>
      <c r="D30" s="73" t="s">
        <v>24</v>
      </c>
      <c r="E30" s="72">
        <v>7</v>
      </c>
      <c r="F30" s="72">
        <v>6</v>
      </c>
      <c r="G30" s="72">
        <v>4</v>
      </c>
      <c r="H30" s="6">
        <f t="shared" si="0"/>
        <v>0.8571428571428571</v>
      </c>
      <c r="I30" s="6">
        <f t="shared" si="1"/>
        <v>0.5714285714285714</v>
      </c>
    </row>
    <row r="31" spans="1:9">
      <c r="A31" s="73" t="s">
        <v>4</v>
      </c>
      <c r="B31" s="72">
        <v>2011.3</v>
      </c>
      <c r="C31" s="73" t="s">
        <v>569</v>
      </c>
      <c r="D31" s="73" t="s">
        <v>24</v>
      </c>
      <c r="E31" s="72">
        <v>1</v>
      </c>
      <c r="F31" s="72">
        <v>0</v>
      </c>
      <c r="G31" s="72">
        <v>0</v>
      </c>
      <c r="H31" s="6">
        <f t="shared" si="0"/>
        <v>0</v>
      </c>
      <c r="I31" s="6">
        <f t="shared" si="1"/>
        <v>0</v>
      </c>
    </row>
    <row r="32" spans="1:9">
      <c r="A32" s="73" t="s">
        <v>5</v>
      </c>
      <c r="B32" s="72">
        <v>2011.3</v>
      </c>
      <c r="C32" s="73" t="s">
        <v>569</v>
      </c>
      <c r="D32" s="73" t="s">
        <v>24</v>
      </c>
      <c r="E32" s="72">
        <v>1</v>
      </c>
      <c r="F32" s="72">
        <v>1</v>
      </c>
      <c r="G32" s="72">
        <v>1</v>
      </c>
      <c r="H32" s="6">
        <f t="shared" si="0"/>
        <v>1</v>
      </c>
      <c r="I32" s="6">
        <f t="shared" si="1"/>
        <v>1</v>
      </c>
    </row>
    <row r="33" spans="1:9">
      <c r="A33" s="73" t="s">
        <v>1</v>
      </c>
      <c r="B33" s="72">
        <v>2011.3</v>
      </c>
      <c r="C33" s="73" t="s">
        <v>570</v>
      </c>
      <c r="D33" s="73" t="s">
        <v>24</v>
      </c>
      <c r="E33" s="72">
        <v>46</v>
      </c>
      <c r="F33" s="72">
        <v>32</v>
      </c>
      <c r="G33" s="72">
        <v>28</v>
      </c>
      <c r="H33" s="6">
        <f t="shared" si="0"/>
        <v>0.69565217391304346</v>
      </c>
      <c r="I33" s="6">
        <f t="shared" si="1"/>
        <v>0.60869565217391308</v>
      </c>
    </row>
    <row r="34" spans="1:9">
      <c r="A34" s="73" t="s">
        <v>2</v>
      </c>
      <c r="B34" s="72">
        <v>2011.3</v>
      </c>
      <c r="C34" s="73" t="s">
        <v>112</v>
      </c>
      <c r="D34" s="73" t="s">
        <v>24</v>
      </c>
      <c r="E34" s="72">
        <v>17</v>
      </c>
      <c r="F34" s="72">
        <v>7</v>
      </c>
      <c r="G34" s="72">
        <v>5</v>
      </c>
      <c r="H34" s="6">
        <f t="shared" si="0"/>
        <v>0.41176470588235292</v>
      </c>
      <c r="I34" s="6">
        <f t="shared" si="1"/>
        <v>0.29411764705882354</v>
      </c>
    </row>
    <row r="35" spans="1:9">
      <c r="A35" s="73" t="s">
        <v>3</v>
      </c>
      <c r="B35" s="72">
        <v>2011.3</v>
      </c>
      <c r="C35" s="73" t="s">
        <v>112</v>
      </c>
      <c r="D35" s="73" t="s">
        <v>24</v>
      </c>
      <c r="E35" s="72">
        <v>151</v>
      </c>
      <c r="F35" s="72">
        <v>94</v>
      </c>
      <c r="G35" s="72">
        <v>69</v>
      </c>
      <c r="H35" s="6">
        <f t="shared" si="0"/>
        <v>0.62251655629139069</v>
      </c>
      <c r="I35" s="6">
        <f t="shared" si="1"/>
        <v>0.45695364238410596</v>
      </c>
    </row>
    <row r="36" spans="1:9">
      <c r="A36" s="73" t="s">
        <v>4</v>
      </c>
      <c r="B36" s="72">
        <v>2011.3</v>
      </c>
      <c r="C36" s="73" t="s">
        <v>570</v>
      </c>
      <c r="D36" s="73" t="s">
        <v>24</v>
      </c>
      <c r="E36" s="72">
        <v>42</v>
      </c>
      <c r="F36" s="72">
        <v>13</v>
      </c>
      <c r="G36" s="72">
        <v>8</v>
      </c>
      <c r="H36" s="6">
        <f t="shared" si="0"/>
        <v>0.30952380952380953</v>
      </c>
      <c r="I36" s="6">
        <f t="shared" si="1"/>
        <v>0.19047619047619047</v>
      </c>
    </row>
    <row r="37" spans="1:9">
      <c r="A37" s="73" t="s">
        <v>5</v>
      </c>
      <c r="B37" s="72">
        <v>2011.3</v>
      </c>
      <c r="C37" s="73" t="s">
        <v>112</v>
      </c>
      <c r="D37" s="73" t="s">
        <v>24</v>
      </c>
      <c r="E37" s="72">
        <v>20</v>
      </c>
      <c r="F37" s="72">
        <v>10</v>
      </c>
      <c r="G37" s="72">
        <v>7</v>
      </c>
      <c r="H37" s="6">
        <f t="shared" si="0"/>
        <v>0.5</v>
      </c>
      <c r="I37" s="6">
        <f t="shared" si="1"/>
        <v>0.35</v>
      </c>
    </row>
    <row r="38" spans="1:9">
      <c r="A38" s="73" t="s">
        <v>2</v>
      </c>
      <c r="B38" s="72">
        <v>2011.3</v>
      </c>
      <c r="C38" s="73" t="s">
        <v>480</v>
      </c>
      <c r="D38" s="73" t="s">
        <v>24</v>
      </c>
      <c r="E38" s="72">
        <v>3</v>
      </c>
      <c r="F38" s="72">
        <v>0</v>
      </c>
      <c r="G38" s="72">
        <v>0</v>
      </c>
      <c r="H38" s="6">
        <f t="shared" si="0"/>
        <v>0</v>
      </c>
      <c r="I38" s="6">
        <f t="shared" si="1"/>
        <v>0</v>
      </c>
    </row>
    <row r="39" spans="1:9">
      <c r="A39" s="73" t="s">
        <v>3</v>
      </c>
      <c r="B39" s="72">
        <v>2011.3</v>
      </c>
      <c r="C39" s="73" t="s">
        <v>480</v>
      </c>
      <c r="D39" s="73" t="s">
        <v>24</v>
      </c>
      <c r="E39" s="72">
        <v>149</v>
      </c>
      <c r="F39" s="72">
        <v>85</v>
      </c>
      <c r="G39" s="72">
        <v>69</v>
      </c>
      <c r="H39" s="6">
        <f t="shared" si="0"/>
        <v>0.57046979865771807</v>
      </c>
      <c r="I39" s="6">
        <f t="shared" si="1"/>
        <v>0.46308724832214765</v>
      </c>
    </row>
    <row r="40" spans="1:9">
      <c r="A40" s="73" t="s">
        <v>4</v>
      </c>
      <c r="B40" s="72">
        <v>2011.3</v>
      </c>
      <c r="C40" s="73" t="s">
        <v>480</v>
      </c>
      <c r="D40" s="73" t="s">
        <v>24</v>
      </c>
      <c r="E40" s="72">
        <v>20</v>
      </c>
      <c r="F40" s="72">
        <v>12</v>
      </c>
      <c r="G40" s="72">
        <v>10</v>
      </c>
      <c r="H40" s="6">
        <f t="shared" si="0"/>
        <v>0.6</v>
      </c>
      <c r="I40" s="6">
        <f t="shared" si="1"/>
        <v>0.5</v>
      </c>
    </row>
    <row r="41" spans="1:9">
      <c r="A41" s="73" t="s">
        <v>5</v>
      </c>
      <c r="B41" s="72">
        <v>2011.3</v>
      </c>
      <c r="C41" s="73" t="s">
        <v>480</v>
      </c>
      <c r="D41" s="73" t="s">
        <v>24</v>
      </c>
      <c r="E41" s="72">
        <v>24</v>
      </c>
      <c r="F41" s="72">
        <v>10</v>
      </c>
      <c r="G41" s="72">
        <v>5</v>
      </c>
      <c r="H41" s="6">
        <f t="shared" si="0"/>
        <v>0.41666666666666669</v>
      </c>
      <c r="I41" s="6">
        <f t="shared" si="1"/>
        <v>0.20833333333333334</v>
      </c>
    </row>
    <row r="42" spans="1:9">
      <c r="A42" s="73" t="s">
        <v>3</v>
      </c>
      <c r="B42" s="72">
        <v>2011.3</v>
      </c>
      <c r="C42" s="73" t="s">
        <v>542</v>
      </c>
      <c r="D42" s="73" t="s">
        <v>24</v>
      </c>
      <c r="E42" s="72">
        <v>1</v>
      </c>
      <c r="F42" s="72">
        <v>0</v>
      </c>
      <c r="G42" s="72">
        <v>0</v>
      </c>
      <c r="H42" s="6">
        <f t="shared" si="0"/>
        <v>0</v>
      </c>
      <c r="I42" s="6">
        <f t="shared" si="1"/>
        <v>0</v>
      </c>
    </row>
    <row r="43" spans="1:9">
      <c r="A43" s="73" t="s">
        <v>2</v>
      </c>
      <c r="B43" s="72">
        <v>2011.3</v>
      </c>
      <c r="C43" s="73" t="s">
        <v>373</v>
      </c>
      <c r="D43" s="73" t="s">
        <v>24</v>
      </c>
      <c r="E43" s="72">
        <v>1</v>
      </c>
      <c r="F43" s="72">
        <v>1</v>
      </c>
      <c r="G43" s="72">
        <v>1</v>
      </c>
      <c r="H43" s="6">
        <f t="shared" si="0"/>
        <v>1</v>
      </c>
      <c r="I43" s="6">
        <f t="shared" si="1"/>
        <v>1</v>
      </c>
    </row>
    <row r="44" spans="1:9">
      <c r="A44" s="73" t="s">
        <v>3</v>
      </c>
      <c r="B44" s="72">
        <v>2011.3</v>
      </c>
      <c r="C44" s="73" t="s">
        <v>373</v>
      </c>
      <c r="D44" s="73" t="s">
        <v>24</v>
      </c>
      <c r="E44" s="72">
        <v>8</v>
      </c>
      <c r="F44" s="72">
        <v>5</v>
      </c>
      <c r="G44" s="72">
        <v>2</v>
      </c>
      <c r="H44" s="6">
        <f t="shared" si="0"/>
        <v>0.625</v>
      </c>
      <c r="I44" s="6">
        <f t="shared" si="1"/>
        <v>0.25</v>
      </c>
    </row>
    <row r="45" spans="1:9">
      <c r="A45" s="73" t="s">
        <v>4</v>
      </c>
      <c r="B45" s="72">
        <v>2011.3</v>
      </c>
      <c r="C45" s="73" t="s">
        <v>373</v>
      </c>
      <c r="D45" s="73" t="s">
        <v>24</v>
      </c>
      <c r="E45" s="72">
        <v>58</v>
      </c>
      <c r="F45" s="72">
        <v>28</v>
      </c>
      <c r="G45" s="72">
        <v>26</v>
      </c>
      <c r="H45" s="6">
        <f t="shared" si="0"/>
        <v>0.48275862068965519</v>
      </c>
      <c r="I45" s="6">
        <f t="shared" si="1"/>
        <v>0.44827586206896552</v>
      </c>
    </row>
    <row r="46" spans="1:9">
      <c r="A46" s="73" t="s">
        <v>5</v>
      </c>
      <c r="B46" s="72">
        <v>2011.3</v>
      </c>
      <c r="C46" s="73" t="s">
        <v>373</v>
      </c>
      <c r="D46" s="73" t="s">
        <v>24</v>
      </c>
      <c r="E46" s="72">
        <v>2</v>
      </c>
      <c r="F46" s="72">
        <v>1</v>
      </c>
      <c r="G46" s="72">
        <v>0</v>
      </c>
      <c r="H46" s="6">
        <f t="shared" si="0"/>
        <v>0.5</v>
      </c>
      <c r="I46" s="6">
        <f t="shared" si="1"/>
        <v>0</v>
      </c>
    </row>
    <row r="47" spans="1:9">
      <c r="A47" s="73" t="s">
        <v>2</v>
      </c>
      <c r="B47" s="72">
        <v>2011.3</v>
      </c>
      <c r="C47" s="73" t="s">
        <v>548</v>
      </c>
      <c r="D47" s="73" t="s">
        <v>24</v>
      </c>
      <c r="E47" s="72">
        <v>7</v>
      </c>
      <c r="F47" s="72">
        <v>3</v>
      </c>
      <c r="G47" s="72">
        <v>2</v>
      </c>
      <c r="H47" s="6">
        <f t="shared" si="0"/>
        <v>0.42857142857142855</v>
      </c>
      <c r="I47" s="6">
        <f t="shared" si="1"/>
        <v>0.2857142857142857</v>
      </c>
    </row>
    <row r="48" spans="1:9">
      <c r="A48" s="73" t="s">
        <v>3</v>
      </c>
      <c r="B48" s="72">
        <v>2011.3</v>
      </c>
      <c r="C48" s="73" t="s">
        <v>548</v>
      </c>
      <c r="D48" s="73" t="s">
        <v>24</v>
      </c>
      <c r="E48" s="72">
        <v>41</v>
      </c>
      <c r="F48" s="72">
        <v>32</v>
      </c>
      <c r="G48" s="72">
        <v>23</v>
      </c>
      <c r="H48" s="6">
        <f t="shared" si="0"/>
        <v>0.78048780487804881</v>
      </c>
      <c r="I48" s="6">
        <f t="shared" si="1"/>
        <v>0.56097560975609762</v>
      </c>
    </row>
    <row r="49" spans="1:9">
      <c r="A49" s="73" t="s">
        <v>4</v>
      </c>
      <c r="B49" s="72">
        <v>2011.3</v>
      </c>
      <c r="C49" s="73" t="s">
        <v>548</v>
      </c>
      <c r="D49" s="73" t="s">
        <v>24</v>
      </c>
      <c r="E49" s="72">
        <v>6</v>
      </c>
      <c r="F49" s="72">
        <v>1</v>
      </c>
      <c r="G49" s="72">
        <v>1</v>
      </c>
      <c r="H49" s="6">
        <f t="shared" si="0"/>
        <v>0.16666666666666666</v>
      </c>
      <c r="I49" s="6">
        <f t="shared" si="1"/>
        <v>0.16666666666666666</v>
      </c>
    </row>
    <row r="50" spans="1:9">
      <c r="A50" s="73" t="s">
        <v>5</v>
      </c>
      <c r="B50" s="72">
        <v>2011.3</v>
      </c>
      <c r="C50" s="73" t="s">
        <v>548</v>
      </c>
      <c r="D50" s="73" t="s">
        <v>24</v>
      </c>
      <c r="E50" s="72">
        <v>2</v>
      </c>
      <c r="F50" s="72">
        <v>0</v>
      </c>
      <c r="G50" s="72">
        <v>0</v>
      </c>
      <c r="H50" s="6">
        <f t="shared" si="0"/>
        <v>0</v>
      </c>
      <c r="I50" s="6">
        <f t="shared" si="1"/>
        <v>0</v>
      </c>
    </row>
    <row r="51" spans="1:9">
      <c r="A51" s="73" t="s">
        <v>2</v>
      </c>
      <c r="B51" s="72">
        <v>2011.3</v>
      </c>
      <c r="C51" s="73" t="s">
        <v>239</v>
      </c>
      <c r="D51" s="73" t="s">
        <v>24</v>
      </c>
      <c r="E51" s="72">
        <v>7</v>
      </c>
      <c r="F51" s="72">
        <v>3</v>
      </c>
      <c r="G51" s="72">
        <v>1</v>
      </c>
      <c r="H51" s="6">
        <f t="shared" si="0"/>
        <v>0.42857142857142855</v>
      </c>
      <c r="I51" s="6">
        <f t="shared" si="1"/>
        <v>0.14285714285714285</v>
      </c>
    </row>
    <row r="52" spans="1:9">
      <c r="A52" s="73" t="s">
        <v>3</v>
      </c>
      <c r="B52" s="72">
        <v>2011.3</v>
      </c>
      <c r="C52" s="73" t="s">
        <v>239</v>
      </c>
      <c r="D52" s="73" t="s">
        <v>24</v>
      </c>
      <c r="E52" s="72">
        <v>10</v>
      </c>
      <c r="F52" s="72">
        <v>8</v>
      </c>
      <c r="G52" s="72">
        <v>8</v>
      </c>
      <c r="H52" s="6">
        <f t="shared" si="0"/>
        <v>0.8</v>
      </c>
      <c r="I52" s="6">
        <f t="shared" si="1"/>
        <v>0.8</v>
      </c>
    </row>
    <row r="53" spans="1:9">
      <c r="A53" s="73" t="s">
        <v>4</v>
      </c>
      <c r="B53" s="72">
        <v>2011.3</v>
      </c>
      <c r="C53" s="73" t="s">
        <v>239</v>
      </c>
      <c r="D53" s="73" t="s">
        <v>24</v>
      </c>
      <c r="E53" s="72">
        <v>2</v>
      </c>
      <c r="F53" s="72">
        <v>2</v>
      </c>
      <c r="G53" s="72">
        <v>1</v>
      </c>
      <c r="H53" s="6">
        <f t="shared" si="0"/>
        <v>1</v>
      </c>
      <c r="I53" s="6">
        <f t="shared" si="1"/>
        <v>0.5</v>
      </c>
    </row>
    <row r="54" spans="1:9">
      <c r="A54" s="73" t="s">
        <v>5</v>
      </c>
      <c r="B54" s="72">
        <v>2011.3</v>
      </c>
      <c r="C54" s="73" t="s">
        <v>239</v>
      </c>
      <c r="D54" s="73" t="s">
        <v>24</v>
      </c>
      <c r="E54" s="72">
        <v>5</v>
      </c>
      <c r="F54" s="72">
        <v>1</v>
      </c>
      <c r="G54" s="72">
        <v>0</v>
      </c>
      <c r="H54" s="6">
        <f t="shared" si="0"/>
        <v>0.2</v>
      </c>
      <c r="I54" s="6">
        <f t="shared" si="1"/>
        <v>0</v>
      </c>
    </row>
    <row r="55" spans="1:9">
      <c r="A55" s="73" t="s">
        <v>3</v>
      </c>
      <c r="B55" s="72">
        <v>2011.3</v>
      </c>
      <c r="C55" s="73" t="s">
        <v>394</v>
      </c>
      <c r="D55" s="73" t="s">
        <v>24</v>
      </c>
      <c r="E55" s="72">
        <v>18</v>
      </c>
      <c r="F55" s="72">
        <v>16</v>
      </c>
      <c r="G55" s="72">
        <v>16</v>
      </c>
      <c r="H55" s="6">
        <f t="shared" si="0"/>
        <v>0.88888888888888884</v>
      </c>
      <c r="I55" s="6">
        <f t="shared" si="1"/>
        <v>0.88888888888888884</v>
      </c>
    </row>
    <row r="56" spans="1:9">
      <c r="A56" s="73" t="s">
        <v>4</v>
      </c>
      <c r="B56" s="72">
        <v>2011.3</v>
      </c>
      <c r="C56" s="73" t="s">
        <v>394</v>
      </c>
      <c r="D56" s="73" t="s">
        <v>24</v>
      </c>
      <c r="E56" s="72">
        <v>2</v>
      </c>
      <c r="F56" s="72">
        <v>2</v>
      </c>
      <c r="G56" s="72">
        <v>2</v>
      </c>
      <c r="H56" s="6">
        <f t="shared" si="0"/>
        <v>1</v>
      </c>
      <c r="I56" s="6">
        <f t="shared" si="1"/>
        <v>1</v>
      </c>
    </row>
    <row r="57" spans="1:9">
      <c r="A57" s="73" t="s">
        <v>1</v>
      </c>
      <c r="B57" s="72">
        <v>2011.3</v>
      </c>
      <c r="C57" s="73" t="s">
        <v>553</v>
      </c>
      <c r="D57" s="73" t="s">
        <v>24</v>
      </c>
      <c r="E57" s="72">
        <v>32</v>
      </c>
      <c r="F57" s="72">
        <v>10</v>
      </c>
      <c r="G57" s="72">
        <v>7</v>
      </c>
      <c r="H57" s="6">
        <f t="shared" si="0"/>
        <v>0.3125</v>
      </c>
      <c r="I57" s="6">
        <f t="shared" si="1"/>
        <v>0.21875</v>
      </c>
    </row>
    <row r="58" spans="1:9">
      <c r="A58" s="73" t="s">
        <v>2</v>
      </c>
      <c r="B58" s="72">
        <v>2011.3</v>
      </c>
      <c r="C58" s="73" t="s">
        <v>553</v>
      </c>
      <c r="D58" s="73" t="s">
        <v>24</v>
      </c>
      <c r="E58" s="72">
        <v>2</v>
      </c>
      <c r="F58" s="72">
        <v>0</v>
      </c>
      <c r="G58" s="72">
        <v>0</v>
      </c>
      <c r="H58" s="6">
        <f t="shared" si="0"/>
        <v>0</v>
      </c>
      <c r="I58" s="6">
        <f t="shared" si="1"/>
        <v>0</v>
      </c>
    </row>
    <row r="59" spans="1:9">
      <c r="A59" s="73" t="s">
        <v>5</v>
      </c>
      <c r="B59" s="72">
        <v>2011.3</v>
      </c>
      <c r="C59" s="73" t="s">
        <v>553</v>
      </c>
      <c r="D59" s="73" t="s">
        <v>24</v>
      </c>
      <c r="E59" s="72">
        <v>6</v>
      </c>
      <c r="F59" s="72">
        <v>0</v>
      </c>
      <c r="G59" s="72">
        <v>0</v>
      </c>
      <c r="H59" s="6">
        <f t="shared" si="0"/>
        <v>0</v>
      </c>
      <c r="I59" s="6">
        <f t="shared" si="1"/>
        <v>0</v>
      </c>
    </row>
    <row r="60" spans="1:9">
      <c r="A60" s="73" t="s">
        <v>3</v>
      </c>
      <c r="B60" s="72">
        <v>2011.3</v>
      </c>
      <c r="C60" s="73" t="s">
        <v>544</v>
      </c>
      <c r="D60" s="73" t="s">
        <v>42</v>
      </c>
      <c r="E60" s="72">
        <v>48</v>
      </c>
      <c r="F60" s="72">
        <v>34</v>
      </c>
      <c r="G60" s="72">
        <v>31</v>
      </c>
      <c r="H60" s="6">
        <f t="shared" si="0"/>
        <v>0.70833333333333337</v>
      </c>
      <c r="I60" s="6">
        <f t="shared" si="1"/>
        <v>0.64583333333333337</v>
      </c>
    </row>
    <row r="61" spans="1:9">
      <c r="A61" s="73" t="s">
        <v>5</v>
      </c>
      <c r="B61" s="72">
        <v>2011.3</v>
      </c>
      <c r="C61" s="73" t="s">
        <v>544</v>
      </c>
      <c r="D61" s="73" t="s">
        <v>42</v>
      </c>
      <c r="E61" s="72">
        <v>1</v>
      </c>
      <c r="F61" s="72">
        <v>0</v>
      </c>
      <c r="G61" s="72">
        <v>0</v>
      </c>
      <c r="H61" s="6">
        <f t="shared" si="0"/>
        <v>0</v>
      </c>
      <c r="I61" s="6">
        <f t="shared" si="1"/>
        <v>0</v>
      </c>
    </row>
    <row r="62" spans="1:9">
      <c r="A62" s="73" t="s">
        <v>2</v>
      </c>
      <c r="B62" s="72">
        <v>2011.3</v>
      </c>
      <c r="C62" s="73" t="s">
        <v>571</v>
      </c>
      <c r="D62" s="73" t="s">
        <v>572</v>
      </c>
      <c r="E62" s="72">
        <v>22</v>
      </c>
      <c r="F62" s="72">
        <v>5</v>
      </c>
      <c r="G62" s="72">
        <v>5</v>
      </c>
      <c r="H62" s="6">
        <f t="shared" si="0"/>
        <v>0.22727272727272727</v>
      </c>
      <c r="I62" s="6">
        <f t="shared" si="1"/>
        <v>0.22727272727272727</v>
      </c>
    </row>
    <row r="63" spans="1:9">
      <c r="A63" s="73" t="s">
        <v>3</v>
      </c>
      <c r="B63" s="72">
        <v>2011.3</v>
      </c>
      <c r="C63" s="73" t="s">
        <v>536</v>
      </c>
      <c r="D63" s="73" t="s">
        <v>26</v>
      </c>
      <c r="E63" s="72">
        <v>1</v>
      </c>
      <c r="F63" s="72">
        <v>1</v>
      </c>
      <c r="G63" s="72">
        <v>1</v>
      </c>
      <c r="H63" s="6">
        <f t="shared" si="0"/>
        <v>1</v>
      </c>
      <c r="I63" s="6">
        <f t="shared" si="1"/>
        <v>1</v>
      </c>
    </row>
    <row r="64" spans="1:9">
      <c r="A64" s="73" t="s">
        <v>4</v>
      </c>
      <c r="B64" s="72">
        <v>2011.3</v>
      </c>
      <c r="C64" s="73" t="s">
        <v>536</v>
      </c>
      <c r="D64" s="73" t="s">
        <v>26</v>
      </c>
      <c r="E64" s="72">
        <v>104</v>
      </c>
      <c r="F64" s="72">
        <v>47</v>
      </c>
      <c r="G64" s="72">
        <v>37</v>
      </c>
      <c r="H64" s="6">
        <f t="shared" si="0"/>
        <v>0.45192307692307693</v>
      </c>
      <c r="I64" s="6">
        <f t="shared" si="1"/>
        <v>0.35576923076923078</v>
      </c>
    </row>
    <row r="65" spans="1:9">
      <c r="A65" s="73" t="s">
        <v>5</v>
      </c>
      <c r="B65" s="72">
        <v>2011.3</v>
      </c>
      <c r="C65" s="73" t="s">
        <v>536</v>
      </c>
      <c r="D65" s="73" t="s">
        <v>26</v>
      </c>
      <c r="E65" s="72">
        <v>7</v>
      </c>
      <c r="F65" s="72">
        <v>2</v>
      </c>
      <c r="G65" s="72">
        <v>0</v>
      </c>
      <c r="H65" s="6">
        <f t="shared" si="0"/>
        <v>0.2857142857142857</v>
      </c>
      <c r="I65" s="6">
        <f t="shared" si="1"/>
        <v>0</v>
      </c>
    </row>
    <row r="66" spans="1:9">
      <c r="A66" s="73" t="s">
        <v>1</v>
      </c>
      <c r="B66" s="72">
        <v>2011.3</v>
      </c>
      <c r="C66" s="73" t="s">
        <v>108</v>
      </c>
      <c r="D66" s="73" t="s">
        <v>26</v>
      </c>
      <c r="E66" s="72">
        <v>136</v>
      </c>
      <c r="F66" s="72">
        <v>79</v>
      </c>
      <c r="G66" s="72">
        <v>43</v>
      </c>
      <c r="H66" s="6">
        <f t="shared" si="0"/>
        <v>0.58088235294117652</v>
      </c>
      <c r="I66" s="6">
        <f t="shared" si="1"/>
        <v>0.31617647058823528</v>
      </c>
    </row>
    <row r="67" spans="1:9">
      <c r="A67" s="73" t="s">
        <v>4</v>
      </c>
      <c r="B67" s="72">
        <v>2011.3</v>
      </c>
      <c r="C67" s="73" t="s">
        <v>108</v>
      </c>
      <c r="D67" s="73" t="s">
        <v>26</v>
      </c>
      <c r="E67" s="72">
        <v>80</v>
      </c>
      <c r="F67" s="72">
        <v>31</v>
      </c>
      <c r="G67" s="72">
        <v>19</v>
      </c>
      <c r="H67" s="6">
        <f t="shared" ref="H67:H98" si="2">F67/E67</f>
        <v>0.38750000000000001</v>
      </c>
      <c r="I67" s="6">
        <f t="shared" ref="I67:I98" si="3">G67/E67</f>
        <v>0.23749999999999999</v>
      </c>
    </row>
    <row r="68" spans="1:9">
      <c r="A68" s="73" t="s">
        <v>5</v>
      </c>
      <c r="B68" s="72">
        <v>2011.3</v>
      </c>
      <c r="C68" s="73" t="s">
        <v>108</v>
      </c>
      <c r="D68" s="73" t="s">
        <v>26</v>
      </c>
      <c r="E68" s="72">
        <v>13</v>
      </c>
      <c r="F68" s="72">
        <v>11</v>
      </c>
      <c r="G68" s="72">
        <v>5</v>
      </c>
      <c r="H68" s="6">
        <f t="shared" si="2"/>
        <v>0.84615384615384615</v>
      </c>
      <c r="I68" s="6">
        <f t="shared" si="3"/>
        <v>0.38461538461538464</v>
      </c>
    </row>
    <row r="69" spans="1:9">
      <c r="A69" s="73" t="s">
        <v>4</v>
      </c>
      <c r="B69" s="72">
        <v>2011.3</v>
      </c>
      <c r="C69" s="73" t="s">
        <v>537</v>
      </c>
      <c r="D69" s="73" t="s">
        <v>26</v>
      </c>
      <c r="E69" s="72">
        <v>10</v>
      </c>
      <c r="F69" s="72">
        <v>3</v>
      </c>
      <c r="G69" s="72">
        <v>1</v>
      </c>
      <c r="H69" s="6">
        <f t="shared" si="2"/>
        <v>0.3</v>
      </c>
      <c r="I69" s="6">
        <f t="shared" si="3"/>
        <v>0.1</v>
      </c>
    </row>
    <row r="70" spans="1:9">
      <c r="A70" s="73" t="s">
        <v>2</v>
      </c>
      <c r="B70" s="72">
        <v>2011.3</v>
      </c>
      <c r="C70" s="73" t="s">
        <v>538</v>
      </c>
      <c r="D70" s="73" t="s">
        <v>26</v>
      </c>
      <c r="E70" s="72">
        <v>34</v>
      </c>
      <c r="F70" s="72">
        <v>9</v>
      </c>
      <c r="G70" s="72">
        <v>7</v>
      </c>
      <c r="H70" s="6">
        <f t="shared" si="2"/>
        <v>0.26470588235294118</v>
      </c>
      <c r="I70" s="6">
        <f t="shared" si="3"/>
        <v>0.20588235294117646</v>
      </c>
    </row>
    <row r="71" spans="1:9">
      <c r="A71" s="73" t="s">
        <v>3</v>
      </c>
      <c r="B71" s="72">
        <v>2011.3</v>
      </c>
      <c r="C71" s="73" t="s">
        <v>538</v>
      </c>
      <c r="D71" s="73" t="s">
        <v>26</v>
      </c>
      <c r="E71" s="72">
        <v>1</v>
      </c>
      <c r="F71" s="72">
        <v>0</v>
      </c>
      <c r="G71" s="72">
        <v>0</v>
      </c>
      <c r="H71" s="6">
        <f t="shared" si="2"/>
        <v>0</v>
      </c>
      <c r="I71" s="6">
        <f t="shared" si="3"/>
        <v>0</v>
      </c>
    </row>
    <row r="72" spans="1:9">
      <c r="A72" s="73" t="s">
        <v>2</v>
      </c>
      <c r="B72" s="72">
        <v>2011.3</v>
      </c>
      <c r="C72" s="73" t="s">
        <v>26</v>
      </c>
      <c r="D72" s="73" t="s">
        <v>26</v>
      </c>
      <c r="E72" s="72">
        <v>3</v>
      </c>
      <c r="F72" s="72">
        <v>0</v>
      </c>
      <c r="G72" s="72">
        <v>0</v>
      </c>
      <c r="H72" s="6">
        <f t="shared" si="2"/>
        <v>0</v>
      </c>
      <c r="I72" s="6">
        <f t="shared" si="3"/>
        <v>0</v>
      </c>
    </row>
    <row r="73" spans="1:9">
      <c r="A73" s="73" t="s">
        <v>4</v>
      </c>
      <c r="B73" s="72">
        <v>2011.3</v>
      </c>
      <c r="C73" s="73" t="s">
        <v>26</v>
      </c>
      <c r="D73" s="73" t="s">
        <v>26</v>
      </c>
      <c r="E73" s="72">
        <v>7</v>
      </c>
      <c r="F73" s="72">
        <v>3</v>
      </c>
      <c r="G73" s="72">
        <v>2</v>
      </c>
      <c r="H73" s="6">
        <f t="shared" si="2"/>
        <v>0.42857142857142855</v>
      </c>
      <c r="I73" s="6">
        <f t="shared" si="3"/>
        <v>0.2857142857142857</v>
      </c>
    </row>
    <row r="74" spans="1:9">
      <c r="A74" s="73" t="s">
        <v>4</v>
      </c>
      <c r="B74" s="72">
        <v>2011.3</v>
      </c>
      <c r="C74" s="73" t="s">
        <v>540</v>
      </c>
      <c r="D74" s="73" t="s">
        <v>26</v>
      </c>
      <c r="E74" s="72">
        <v>28</v>
      </c>
      <c r="F74" s="72">
        <v>13</v>
      </c>
      <c r="G74" s="72">
        <v>6</v>
      </c>
      <c r="H74" s="6">
        <f t="shared" si="2"/>
        <v>0.4642857142857143</v>
      </c>
      <c r="I74" s="6">
        <f t="shared" si="3"/>
        <v>0.21428571428571427</v>
      </c>
    </row>
    <row r="75" spans="1:9">
      <c r="A75" s="73" t="s">
        <v>4</v>
      </c>
      <c r="B75" s="72">
        <v>2011.3</v>
      </c>
      <c r="C75" s="73" t="s">
        <v>541</v>
      </c>
      <c r="D75" s="73" t="s">
        <v>26</v>
      </c>
      <c r="E75" s="72">
        <v>20</v>
      </c>
      <c r="F75" s="72">
        <v>12</v>
      </c>
      <c r="G75" s="72">
        <v>10</v>
      </c>
      <c r="H75" s="6">
        <f t="shared" si="2"/>
        <v>0.6</v>
      </c>
      <c r="I75" s="6">
        <f t="shared" si="3"/>
        <v>0.5</v>
      </c>
    </row>
    <row r="76" spans="1:9">
      <c r="A76" s="73" t="s">
        <v>2</v>
      </c>
      <c r="B76" s="72">
        <v>2011.3</v>
      </c>
      <c r="C76" s="73" t="s">
        <v>543</v>
      </c>
      <c r="D76" s="73" t="s">
        <v>26</v>
      </c>
      <c r="E76" s="72">
        <v>18</v>
      </c>
      <c r="F76" s="72">
        <v>2</v>
      </c>
      <c r="G76" s="72">
        <v>2</v>
      </c>
      <c r="H76" s="6">
        <f t="shared" si="2"/>
        <v>0.1111111111111111</v>
      </c>
      <c r="I76" s="6">
        <f t="shared" si="3"/>
        <v>0.1111111111111111</v>
      </c>
    </row>
    <row r="77" spans="1:9">
      <c r="A77" s="73" t="s">
        <v>4</v>
      </c>
      <c r="B77" s="72">
        <v>2011.3</v>
      </c>
      <c r="C77" s="73" t="s">
        <v>543</v>
      </c>
      <c r="D77" s="73" t="s">
        <v>26</v>
      </c>
      <c r="E77" s="72">
        <v>61</v>
      </c>
      <c r="F77" s="72">
        <v>23</v>
      </c>
      <c r="G77" s="72">
        <v>14</v>
      </c>
      <c r="H77" s="6">
        <f t="shared" si="2"/>
        <v>0.37704918032786883</v>
      </c>
      <c r="I77" s="6">
        <f t="shared" si="3"/>
        <v>0.22950819672131148</v>
      </c>
    </row>
    <row r="78" spans="1:9">
      <c r="A78" s="73" t="s">
        <v>5</v>
      </c>
      <c r="B78" s="72">
        <v>2011.3</v>
      </c>
      <c r="C78" s="73" t="s">
        <v>543</v>
      </c>
      <c r="D78" s="73" t="s">
        <v>26</v>
      </c>
      <c r="E78" s="72">
        <v>30</v>
      </c>
      <c r="F78" s="72">
        <v>24</v>
      </c>
      <c r="G78" s="72">
        <v>18</v>
      </c>
      <c r="H78" s="6">
        <f t="shared" si="2"/>
        <v>0.8</v>
      </c>
      <c r="I78" s="6">
        <f t="shared" si="3"/>
        <v>0.6</v>
      </c>
    </row>
    <row r="79" spans="1:9">
      <c r="A79" s="73" t="s">
        <v>1</v>
      </c>
      <c r="B79" s="72">
        <v>2011.3</v>
      </c>
      <c r="C79" s="73" t="s">
        <v>546</v>
      </c>
      <c r="D79" s="73" t="s">
        <v>26</v>
      </c>
      <c r="E79" s="72">
        <v>1</v>
      </c>
      <c r="F79" s="72">
        <v>0</v>
      </c>
      <c r="G79" s="72">
        <v>0</v>
      </c>
      <c r="H79" s="6">
        <f t="shared" si="2"/>
        <v>0</v>
      </c>
      <c r="I79" s="6">
        <f t="shared" si="3"/>
        <v>0</v>
      </c>
    </row>
    <row r="80" spans="1:9">
      <c r="A80" s="73" t="s">
        <v>5</v>
      </c>
      <c r="B80" s="72">
        <v>2011.3</v>
      </c>
      <c r="C80" s="73" t="s">
        <v>546</v>
      </c>
      <c r="D80" s="73" t="s">
        <v>26</v>
      </c>
      <c r="E80" s="72">
        <v>2</v>
      </c>
      <c r="F80" s="72">
        <v>0</v>
      </c>
      <c r="G80" s="72">
        <v>0</v>
      </c>
      <c r="H80" s="6">
        <f t="shared" si="2"/>
        <v>0</v>
      </c>
      <c r="I80" s="6">
        <f t="shared" si="3"/>
        <v>0</v>
      </c>
    </row>
    <row r="81" spans="1:9">
      <c r="A81" s="73" t="s">
        <v>5</v>
      </c>
      <c r="B81" s="72">
        <v>2011.3</v>
      </c>
      <c r="C81" s="73" t="s">
        <v>547</v>
      </c>
      <c r="D81" s="73" t="s">
        <v>26</v>
      </c>
      <c r="E81" s="72">
        <v>11</v>
      </c>
      <c r="F81" s="72">
        <v>5</v>
      </c>
      <c r="G81" s="72">
        <v>3</v>
      </c>
      <c r="H81" s="6">
        <f t="shared" si="2"/>
        <v>0.45454545454545453</v>
      </c>
      <c r="I81" s="6">
        <f t="shared" si="3"/>
        <v>0.27272727272727271</v>
      </c>
    </row>
    <row r="82" spans="1:9">
      <c r="A82" s="73" t="s">
        <v>2</v>
      </c>
      <c r="B82" s="72">
        <v>2011.3</v>
      </c>
      <c r="C82" s="73" t="s">
        <v>212</v>
      </c>
      <c r="D82" s="73" t="s">
        <v>26</v>
      </c>
      <c r="E82" s="72">
        <v>1</v>
      </c>
      <c r="F82" s="72">
        <v>0</v>
      </c>
      <c r="G82" s="72">
        <v>0</v>
      </c>
      <c r="H82" s="6">
        <f t="shared" si="2"/>
        <v>0</v>
      </c>
      <c r="I82" s="6">
        <f t="shared" si="3"/>
        <v>0</v>
      </c>
    </row>
    <row r="83" spans="1:9">
      <c r="A83" s="73" t="s">
        <v>4</v>
      </c>
      <c r="B83" s="72">
        <v>2011.3</v>
      </c>
      <c r="C83" s="73" t="s">
        <v>212</v>
      </c>
      <c r="D83" s="73" t="s">
        <v>26</v>
      </c>
      <c r="E83" s="72">
        <v>8</v>
      </c>
      <c r="F83" s="72">
        <v>3</v>
      </c>
      <c r="G83" s="72">
        <v>2</v>
      </c>
      <c r="H83" s="6">
        <f t="shared" si="2"/>
        <v>0.375</v>
      </c>
      <c r="I83" s="6">
        <f t="shared" si="3"/>
        <v>0.25</v>
      </c>
    </row>
    <row r="84" spans="1:9">
      <c r="A84" s="73" t="s">
        <v>4</v>
      </c>
      <c r="B84" s="72">
        <v>2011.3</v>
      </c>
      <c r="C84" s="73" t="s">
        <v>549</v>
      </c>
      <c r="D84" s="73" t="s">
        <v>26</v>
      </c>
      <c r="E84" s="72">
        <v>16</v>
      </c>
      <c r="F84" s="72">
        <v>2</v>
      </c>
      <c r="G84" s="72">
        <v>1</v>
      </c>
      <c r="H84" s="6">
        <f t="shared" si="2"/>
        <v>0.125</v>
      </c>
      <c r="I84" s="6">
        <f t="shared" si="3"/>
        <v>6.25E-2</v>
      </c>
    </row>
    <row r="85" spans="1:9">
      <c r="A85" s="73" t="s">
        <v>2</v>
      </c>
      <c r="B85" s="72">
        <v>2011.3</v>
      </c>
      <c r="C85" s="73" t="s">
        <v>394</v>
      </c>
      <c r="D85" s="73" t="s">
        <v>26</v>
      </c>
      <c r="E85" s="72">
        <v>1</v>
      </c>
      <c r="F85" s="72">
        <v>1</v>
      </c>
      <c r="G85" s="72">
        <v>0</v>
      </c>
      <c r="H85" s="6">
        <f t="shared" si="2"/>
        <v>1</v>
      </c>
      <c r="I85" s="6">
        <f t="shared" si="3"/>
        <v>0</v>
      </c>
    </row>
    <row r="86" spans="1:9">
      <c r="A86" s="73" t="s">
        <v>4</v>
      </c>
      <c r="B86" s="72">
        <v>2011.3</v>
      </c>
      <c r="C86" s="73" t="s">
        <v>550</v>
      </c>
      <c r="D86" s="73" t="s">
        <v>26</v>
      </c>
      <c r="E86" s="72">
        <v>12</v>
      </c>
      <c r="F86" s="72">
        <v>4</v>
      </c>
      <c r="G86" s="72">
        <v>3</v>
      </c>
      <c r="H86" s="6">
        <f t="shared" si="2"/>
        <v>0.33333333333333331</v>
      </c>
      <c r="I86" s="6">
        <f t="shared" si="3"/>
        <v>0.25</v>
      </c>
    </row>
    <row r="87" spans="1:9">
      <c r="A87" s="73" t="s">
        <v>4</v>
      </c>
      <c r="B87" s="72">
        <v>2011.3</v>
      </c>
      <c r="C87" s="73" t="s">
        <v>551</v>
      </c>
      <c r="D87" s="73" t="s">
        <v>26</v>
      </c>
      <c r="E87" s="72">
        <v>1</v>
      </c>
      <c r="F87" s="72">
        <v>0</v>
      </c>
      <c r="G87" s="72">
        <v>0</v>
      </c>
      <c r="H87" s="6">
        <f t="shared" si="2"/>
        <v>0</v>
      </c>
      <c r="I87" s="6">
        <f t="shared" si="3"/>
        <v>0</v>
      </c>
    </row>
    <row r="88" spans="1:9">
      <c r="A88" s="73" t="s">
        <v>1</v>
      </c>
      <c r="B88" s="72">
        <v>2011.3</v>
      </c>
      <c r="C88" s="73" t="s">
        <v>254</v>
      </c>
      <c r="D88" s="73" t="s">
        <v>26</v>
      </c>
      <c r="E88" s="72">
        <v>28</v>
      </c>
      <c r="F88" s="72">
        <v>19</v>
      </c>
      <c r="G88" s="72">
        <v>6</v>
      </c>
      <c r="H88" s="6">
        <f t="shared" si="2"/>
        <v>0.6785714285714286</v>
      </c>
      <c r="I88" s="6">
        <f t="shared" si="3"/>
        <v>0.21428571428571427</v>
      </c>
    </row>
    <row r="89" spans="1:9">
      <c r="A89" s="73" t="s">
        <v>4</v>
      </c>
      <c r="B89" s="72">
        <v>2011.3</v>
      </c>
      <c r="C89" s="73" t="s">
        <v>254</v>
      </c>
      <c r="D89" s="73" t="s">
        <v>26</v>
      </c>
      <c r="E89" s="72">
        <v>33</v>
      </c>
      <c r="F89" s="72">
        <v>14</v>
      </c>
      <c r="G89" s="72">
        <v>6</v>
      </c>
      <c r="H89" s="6">
        <f t="shared" si="2"/>
        <v>0.42424242424242425</v>
      </c>
      <c r="I89" s="6">
        <f t="shared" si="3"/>
        <v>0.18181818181818182</v>
      </c>
    </row>
    <row r="90" spans="1:9">
      <c r="A90" s="73" t="s">
        <v>5</v>
      </c>
      <c r="B90" s="72">
        <v>2011.3</v>
      </c>
      <c r="C90" s="73" t="s">
        <v>254</v>
      </c>
      <c r="D90" s="73" t="s">
        <v>26</v>
      </c>
      <c r="E90" s="72">
        <v>6</v>
      </c>
      <c r="F90" s="72">
        <v>4</v>
      </c>
      <c r="G90" s="72">
        <v>2</v>
      </c>
      <c r="H90" s="6">
        <f t="shared" si="2"/>
        <v>0.66666666666666663</v>
      </c>
      <c r="I90" s="6">
        <f t="shared" si="3"/>
        <v>0.33333333333333331</v>
      </c>
    </row>
    <row r="91" spans="1:9">
      <c r="A91" s="73" t="s">
        <v>3</v>
      </c>
      <c r="B91" s="72">
        <v>2011.3</v>
      </c>
      <c r="C91" s="73" t="s">
        <v>552</v>
      </c>
      <c r="D91" s="73" t="s">
        <v>26</v>
      </c>
      <c r="E91" s="72">
        <v>27</v>
      </c>
      <c r="F91" s="72">
        <v>20</v>
      </c>
      <c r="G91" s="72">
        <v>12</v>
      </c>
      <c r="H91" s="6">
        <f t="shared" si="2"/>
        <v>0.7407407407407407</v>
      </c>
      <c r="I91" s="6">
        <f t="shared" si="3"/>
        <v>0.44444444444444442</v>
      </c>
    </row>
    <row r="92" spans="1:9">
      <c r="A92" s="73" t="s">
        <v>5</v>
      </c>
      <c r="B92" s="72">
        <v>2011.3</v>
      </c>
      <c r="C92" s="73" t="s">
        <v>552</v>
      </c>
      <c r="D92" s="73" t="s">
        <v>26</v>
      </c>
      <c r="E92" s="72">
        <v>8</v>
      </c>
      <c r="F92" s="72">
        <v>0</v>
      </c>
      <c r="G92" s="72">
        <v>0</v>
      </c>
      <c r="H92" s="6">
        <f t="shared" si="2"/>
        <v>0</v>
      </c>
      <c r="I92" s="6">
        <f t="shared" si="3"/>
        <v>0</v>
      </c>
    </row>
    <row r="93" spans="1:9">
      <c r="A93" s="73" t="s">
        <v>3</v>
      </c>
      <c r="B93" s="72">
        <v>2011.3</v>
      </c>
      <c r="C93" s="73" t="s">
        <v>88</v>
      </c>
      <c r="D93" s="73" t="s">
        <v>22</v>
      </c>
      <c r="E93" s="72">
        <v>5</v>
      </c>
      <c r="F93" s="72">
        <v>3</v>
      </c>
      <c r="G93" s="72">
        <v>3</v>
      </c>
      <c r="H93" s="6">
        <f t="shared" si="2"/>
        <v>0.6</v>
      </c>
      <c r="I93" s="6">
        <f t="shared" si="3"/>
        <v>0.6</v>
      </c>
    </row>
    <row r="94" spans="1:9">
      <c r="A94" s="73" t="s">
        <v>3</v>
      </c>
      <c r="B94" s="72">
        <v>2011.3</v>
      </c>
      <c r="C94" s="73" t="s">
        <v>545</v>
      </c>
      <c r="D94" s="73" t="s">
        <v>22</v>
      </c>
      <c r="E94" s="72">
        <v>11</v>
      </c>
      <c r="F94" s="72">
        <v>6</v>
      </c>
      <c r="G94" s="72">
        <v>6</v>
      </c>
      <c r="H94" s="6">
        <f t="shared" si="2"/>
        <v>0.54545454545454541</v>
      </c>
      <c r="I94" s="6">
        <f t="shared" si="3"/>
        <v>0.54545454545454541</v>
      </c>
    </row>
    <row r="95" spans="1:9">
      <c r="A95" s="73" t="s">
        <v>3</v>
      </c>
      <c r="B95" s="72">
        <v>2011.3</v>
      </c>
      <c r="C95" s="73" t="s">
        <v>394</v>
      </c>
      <c r="D95" s="73" t="s">
        <v>22</v>
      </c>
      <c r="E95" s="72">
        <v>13</v>
      </c>
      <c r="F95" s="72">
        <v>10</v>
      </c>
      <c r="G95" s="72">
        <v>10</v>
      </c>
      <c r="H95" s="6">
        <f t="shared" si="2"/>
        <v>0.76923076923076927</v>
      </c>
      <c r="I95" s="6">
        <f t="shared" si="3"/>
        <v>0.76923076923076927</v>
      </c>
    </row>
    <row r="96" spans="1:9">
      <c r="A96" s="73" t="s">
        <v>1</v>
      </c>
      <c r="B96" s="72">
        <v>2011.3</v>
      </c>
      <c r="C96" s="73" t="s">
        <v>554</v>
      </c>
      <c r="D96" s="73" t="s">
        <v>22</v>
      </c>
      <c r="E96" s="72">
        <v>16</v>
      </c>
      <c r="F96" s="72">
        <v>3</v>
      </c>
      <c r="G96" s="72">
        <v>2</v>
      </c>
      <c r="H96" s="6">
        <f t="shared" si="2"/>
        <v>0.1875</v>
      </c>
      <c r="I96" s="6">
        <f t="shared" si="3"/>
        <v>0.125</v>
      </c>
    </row>
    <row r="97" spans="1:9">
      <c r="A97" s="73" t="s">
        <v>3</v>
      </c>
      <c r="B97" s="72">
        <v>2011.3</v>
      </c>
      <c r="C97" s="73" t="s">
        <v>554</v>
      </c>
      <c r="D97" s="73" t="s">
        <v>22</v>
      </c>
      <c r="E97" s="72">
        <v>64</v>
      </c>
      <c r="F97" s="72">
        <v>48</v>
      </c>
      <c r="G97" s="72">
        <v>47</v>
      </c>
      <c r="H97" s="6">
        <f t="shared" si="2"/>
        <v>0.75</v>
      </c>
      <c r="I97" s="6">
        <f t="shared" si="3"/>
        <v>0.734375</v>
      </c>
    </row>
    <row r="98" spans="1:9">
      <c r="D98" s="73" t="s">
        <v>9</v>
      </c>
      <c r="E98" s="90">
        <f>SUM(E3:E97)</f>
        <v>2911</v>
      </c>
      <c r="F98" s="90">
        <f>SUM(F3:F97)</f>
        <v>1650</v>
      </c>
      <c r="G98" s="90">
        <f>SUM(G3:G97)</f>
        <v>1218</v>
      </c>
      <c r="H98" s="6">
        <f t="shared" si="2"/>
        <v>0.56681552731020268</v>
      </c>
      <c r="I98" s="6">
        <f t="shared" si="3"/>
        <v>0.41841291652353141</v>
      </c>
    </row>
    <row r="100" spans="1:9">
      <c r="A100" s="89" t="s">
        <v>563</v>
      </c>
    </row>
    <row r="101" spans="1:9">
      <c r="A101" s="71" t="s">
        <v>73</v>
      </c>
      <c r="B101" s="71" t="s">
        <v>564</v>
      </c>
      <c r="C101" s="71" t="s">
        <v>479</v>
      </c>
      <c r="D101" s="71" t="s">
        <v>20</v>
      </c>
      <c r="E101" s="71" t="s">
        <v>9</v>
      </c>
      <c r="F101" s="71" t="s">
        <v>565</v>
      </c>
      <c r="G101" s="71" t="s">
        <v>566</v>
      </c>
      <c r="H101" s="71" t="s">
        <v>567</v>
      </c>
      <c r="I101" s="71" t="s">
        <v>568</v>
      </c>
    </row>
    <row r="102" spans="1:9">
      <c r="A102" s="73" t="s">
        <v>1</v>
      </c>
      <c r="B102" s="72">
        <v>2011.3</v>
      </c>
      <c r="C102" s="73" t="s">
        <v>482</v>
      </c>
      <c r="D102" s="73" t="s">
        <v>47</v>
      </c>
      <c r="E102" s="72">
        <v>1</v>
      </c>
      <c r="F102" s="72">
        <v>0</v>
      </c>
      <c r="G102" s="72">
        <v>0</v>
      </c>
      <c r="H102" s="6">
        <f t="shared" ref="H102:H165" si="4">F102/E102</f>
        <v>0</v>
      </c>
      <c r="I102" s="6">
        <f t="shared" ref="I102:I165" si="5">G102/E102</f>
        <v>0</v>
      </c>
    </row>
    <row r="103" spans="1:9">
      <c r="A103" s="73" t="s">
        <v>1</v>
      </c>
      <c r="B103" s="72">
        <v>2011.3</v>
      </c>
      <c r="C103" s="73" t="s">
        <v>485</v>
      </c>
      <c r="D103" s="73" t="s">
        <v>47</v>
      </c>
      <c r="E103" s="72">
        <v>233</v>
      </c>
      <c r="F103" s="72">
        <v>185</v>
      </c>
      <c r="G103" s="72">
        <v>140</v>
      </c>
      <c r="H103" s="6">
        <f t="shared" si="4"/>
        <v>0.79399141630901282</v>
      </c>
      <c r="I103" s="6">
        <f t="shared" si="5"/>
        <v>0.60085836909871249</v>
      </c>
    </row>
    <row r="104" spans="1:9">
      <c r="A104" s="73" t="s">
        <v>1</v>
      </c>
      <c r="B104" s="72">
        <v>2011.3</v>
      </c>
      <c r="C104" s="73" t="s">
        <v>570</v>
      </c>
      <c r="D104" s="73" t="s">
        <v>24</v>
      </c>
      <c r="E104" s="72">
        <v>46</v>
      </c>
      <c r="F104" s="72">
        <v>32</v>
      </c>
      <c r="G104" s="72">
        <v>28</v>
      </c>
      <c r="H104" s="6">
        <f t="shared" si="4"/>
        <v>0.69565217391304346</v>
      </c>
      <c r="I104" s="6">
        <f t="shared" si="5"/>
        <v>0.60869565217391308</v>
      </c>
    </row>
    <row r="105" spans="1:9">
      <c r="A105" s="73" t="s">
        <v>1</v>
      </c>
      <c r="B105" s="72">
        <v>2011.3</v>
      </c>
      <c r="C105" s="73" t="s">
        <v>553</v>
      </c>
      <c r="D105" s="73" t="s">
        <v>24</v>
      </c>
      <c r="E105" s="72">
        <v>32</v>
      </c>
      <c r="F105" s="72">
        <v>10</v>
      </c>
      <c r="G105" s="72">
        <v>7</v>
      </c>
      <c r="H105" s="6">
        <f t="shared" si="4"/>
        <v>0.3125</v>
      </c>
      <c r="I105" s="6">
        <f t="shared" si="5"/>
        <v>0.21875</v>
      </c>
    </row>
    <row r="106" spans="1:9">
      <c r="A106" s="73" t="s">
        <v>1</v>
      </c>
      <c r="B106" s="72">
        <v>2011.3</v>
      </c>
      <c r="C106" s="73" t="s">
        <v>108</v>
      </c>
      <c r="D106" s="73" t="s">
        <v>26</v>
      </c>
      <c r="E106" s="72">
        <v>136</v>
      </c>
      <c r="F106" s="72">
        <v>79</v>
      </c>
      <c r="G106" s="72">
        <v>43</v>
      </c>
      <c r="H106" s="6">
        <f t="shared" si="4"/>
        <v>0.58088235294117652</v>
      </c>
      <c r="I106" s="6">
        <f t="shared" si="5"/>
        <v>0.31617647058823528</v>
      </c>
    </row>
    <row r="107" spans="1:9">
      <c r="A107" s="73" t="s">
        <v>1</v>
      </c>
      <c r="B107" s="72">
        <v>2011.3</v>
      </c>
      <c r="C107" s="73" t="s">
        <v>546</v>
      </c>
      <c r="D107" s="73" t="s">
        <v>26</v>
      </c>
      <c r="E107" s="72">
        <v>1</v>
      </c>
      <c r="F107" s="72">
        <v>0</v>
      </c>
      <c r="G107" s="72">
        <v>0</v>
      </c>
      <c r="H107" s="6">
        <f t="shared" si="4"/>
        <v>0</v>
      </c>
      <c r="I107" s="6">
        <f t="shared" si="5"/>
        <v>0</v>
      </c>
    </row>
    <row r="108" spans="1:9">
      <c r="A108" s="73" t="s">
        <v>1</v>
      </c>
      <c r="B108" s="72">
        <v>2011.3</v>
      </c>
      <c r="C108" s="73" t="s">
        <v>254</v>
      </c>
      <c r="D108" s="73" t="s">
        <v>26</v>
      </c>
      <c r="E108" s="72">
        <v>28</v>
      </c>
      <c r="F108" s="72">
        <v>19</v>
      </c>
      <c r="G108" s="72">
        <v>6</v>
      </c>
      <c r="H108" s="6">
        <f t="shared" si="4"/>
        <v>0.6785714285714286</v>
      </c>
      <c r="I108" s="6">
        <f t="shared" si="5"/>
        <v>0.21428571428571427</v>
      </c>
    </row>
    <row r="109" spans="1:9">
      <c r="A109" s="73" t="s">
        <v>1</v>
      </c>
      <c r="B109" s="72">
        <v>2011.3</v>
      </c>
      <c r="C109" s="73" t="s">
        <v>554</v>
      </c>
      <c r="D109" s="73" t="s">
        <v>22</v>
      </c>
      <c r="E109" s="72">
        <v>16</v>
      </c>
      <c r="F109" s="72">
        <v>3</v>
      </c>
      <c r="G109" s="72">
        <v>2</v>
      </c>
      <c r="H109" s="6">
        <f t="shared" si="4"/>
        <v>0.1875</v>
      </c>
      <c r="I109" s="6">
        <f t="shared" si="5"/>
        <v>0.125</v>
      </c>
    </row>
    <row r="110" spans="1:9">
      <c r="A110" s="73" t="s">
        <v>2</v>
      </c>
      <c r="B110" s="72">
        <v>2011.3</v>
      </c>
      <c r="C110" s="73" t="s">
        <v>482</v>
      </c>
      <c r="D110" s="73" t="s">
        <v>47</v>
      </c>
      <c r="E110" s="72">
        <v>2</v>
      </c>
      <c r="F110" s="72">
        <v>2</v>
      </c>
      <c r="G110" s="72">
        <v>1</v>
      </c>
      <c r="H110" s="6">
        <f t="shared" si="4"/>
        <v>1</v>
      </c>
      <c r="I110" s="6">
        <f t="shared" si="5"/>
        <v>0.5</v>
      </c>
    </row>
    <row r="111" spans="1:9">
      <c r="A111" s="73" t="s">
        <v>2</v>
      </c>
      <c r="B111" s="72">
        <v>2011.3</v>
      </c>
      <c r="C111" s="73" t="s">
        <v>483</v>
      </c>
      <c r="D111" s="73" t="s">
        <v>47</v>
      </c>
      <c r="E111" s="72">
        <v>76</v>
      </c>
      <c r="F111" s="72">
        <v>39</v>
      </c>
      <c r="G111" s="72">
        <v>26</v>
      </c>
      <c r="H111" s="6">
        <f t="shared" si="4"/>
        <v>0.51315789473684215</v>
      </c>
      <c r="I111" s="6">
        <f t="shared" si="5"/>
        <v>0.34210526315789475</v>
      </c>
    </row>
    <row r="112" spans="1:9">
      <c r="A112" s="73" t="s">
        <v>2</v>
      </c>
      <c r="B112" s="72">
        <v>2011.3</v>
      </c>
      <c r="C112" s="73" t="s">
        <v>484</v>
      </c>
      <c r="D112" s="73" t="s">
        <v>47</v>
      </c>
      <c r="E112" s="72">
        <v>1</v>
      </c>
      <c r="F112" s="72">
        <v>1</v>
      </c>
      <c r="G112" s="72">
        <v>0</v>
      </c>
      <c r="H112" s="6">
        <f t="shared" si="4"/>
        <v>1</v>
      </c>
      <c r="I112" s="6">
        <f t="shared" si="5"/>
        <v>0</v>
      </c>
    </row>
    <row r="113" spans="1:9">
      <c r="A113" s="73" t="s">
        <v>2</v>
      </c>
      <c r="B113" s="72">
        <v>2011.3</v>
      </c>
      <c r="C113" s="73" t="s">
        <v>485</v>
      </c>
      <c r="D113" s="73" t="s">
        <v>47</v>
      </c>
      <c r="E113" s="72">
        <v>39</v>
      </c>
      <c r="F113" s="72">
        <v>17</v>
      </c>
      <c r="G113" s="72">
        <v>11</v>
      </c>
      <c r="H113" s="6">
        <f t="shared" si="4"/>
        <v>0.4358974358974359</v>
      </c>
      <c r="I113" s="6">
        <f t="shared" si="5"/>
        <v>0.28205128205128205</v>
      </c>
    </row>
    <row r="114" spans="1:9">
      <c r="A114" s="73" t="s">
        <v>2</v>
      </c>
      <c r="B114" s="72">
        <v>2011.3</v>
      </c>
      <c r="C114" s="73" t="s">
        <v>481</v>
      </c>
      <c r="D114" s="73" t="s">
        <v>31</v>
      </c>
      <c r="E114" s="72">
        <v>22</v>
      </c>
      <c r="F114" s="72">
        <v>9</v>
      </c>
      <c r="G114" s="72">
        <v>9</v>
      </c>
      <c r="H114" s="6">
        <f t="shared" si="4"/>
        <v>0.40909090909090912</v>
      </c>
      <c r="I114" s="6">
        <f t="shared" si="5"/>
        <v>0.40909090909090912</v>
      </c>
    </row>
    <row r="115" spans="1:9">
      <c r="A115" s="73" t="s">
        <v>2</v>
      </c>
      <c r="B115" s="72">
        <v>2011.3</v>
      </c>
      <c r="C115" s="73" t="s">
        <v>555</v>
      </c>
      <c r="D115" s="73" t="s">
        <v>31</v>
      </c>
      <c r="E115" s="72">
        <v>1</v>
      </c>
      <c r="F115" s="72">
        <v>0</v>
      </c>
      <c r="G115" s="72">
        <v>0</v>
      </c>
      <c r="H115" s="6">
        <f t="shared" si="4"/>
        <v>0</v>
      </c>
      <c r="I115" s="6">
        <f t="shared" si="5"/>
        <v>0</v>
      </c>
    </row>
    <row r="116" spans="1:9">
      <c r="A116" s="73" t="s">
        <v>2</v>
      </c>
      <c r="B116" s="72">
        <v>2011.3</v>
      </c>
      <c r="C116" s="73" t="s">
        <v>112</v>
      </c>
      <c r="D116" s="73" t="s">
        <v>24</v>
      </c>
      <c r="E116" s="72">
        <v>17</v>
      </c>
      <c r="F116" s="72">
        <v>7</v>
      </c>
      <c r="G116" s="72">
        <v>5</v>
      </c>
      <c r="H116" s="6">
        <f t="shared" si="4"/>
        <v>0.41176470588235292</v>
      </c>
      <c r="I116" s="6">
        <f t="shared" si="5"/>
        <v>0.29411764705882354</v>
      </c>
    </row>
    <row r="117" spans="1:9">
      <c r="A117" s="73" t="s">
        <v>2</v>
      </c>
      <c r="B117" s="72">
        <v>2011.3</v>
      </c>
      <c r="C117" s="73" t="s">
        <v>480</v>
      </c>
      <c r="D117" s="73" t="s">
        <v>24</v>
      </c>
      <c r="E117" s="72">
        <v>3</v>
      </c>
      <c r="F117" s="72">
        <v>0</v>
      </c>
      <c r="G117" s="72">
        <v>0</v>
      </c>
      <c r="H117" s="6">
        <f t="shared" si="4"/>
        <v>0</v>
      </c>
      <c r="I117" s="6">
        <f t="shared" si="5"/>
        <v>0</v>
      </c>
    </row>
    <row r="118" spans="1:9">
      <c r="A118" s="73" t="s">
        <v>2</v>
      </c>
      <c r="B118" s="72">
        <v>2011.3</v>
      </c>
      <c r="C118" s="73" t="s">
        <v>373</v>
      </c>
      <c r="D118" s="73" t="s">
        <v>24</v>
      </c>
      <c r="E118" s="72">
        <v>1</v>
      </c>
      <c r="F118" s="72">
        <v>1</v>
      </c>
      <c r="G118" s="72">
        <v>1</v>
      </c>
      <c r="H118" s="6">
        <f t="shared" si="4"/>
        <v>1</v>
      </c>
      <c r="I118" s="6">
        <f t="shared" si="5"/>
        <v>1</v>
      </c>
    </row>
    <row r="119" spans="1:9">
      <c r="A119" s="73" t="s">
        <v>2</v>
      </c>
      <c r="B119" s="72">
        <v>2011.3</v>
      </c>
      <c r="C119" s="73" t="s">
        <v>548</v>
      </c>
      <c r="D119" s="73" t="s">
        <v>24</v>
      </c>
      <c r="E119" s="72">
        <v>7</v>
      </c>
      <c r="F119" s="72">
        <v>3</v>
      </c>
      <c r="G119" s="72">
        <v>2</v>
      </c>
      <c r="H119" s="6">
        <f t="shared" si="4"/>
        <v>0.42857142857142855</v>
      </c>
      <c r="I119" s="6">
        <f t="shared" si="5"/>
        <v>0.2857142857142857</v>
      </c>
    </row>
    <row r="120" spans="1:9">
      <c r="A120" s="73" t="s">
        <v>2</v>
      </c>
      <c r="B120" s="72">
        <v>2011.3</v>
      </c>
      <c r="C120" s="73" t="s">
        <v>239</v>
      </c>
      <c r="D120" s="73" t="s">
        <v>24</v>
      </c>
      <c r="E120" s="72">
        <v>7</v>
      </c>
      <c r="F120" s="72">
        <v>3</v>
      </c>
      <c r="G120" s="72">
        <v>1</v>
      </c>
      <c r="H120" s="6">
        <f t="shared" si="4"/>
        <v>0.42857142857142855</v>
      </c>
      <c r="I120" s="6">
        <f t="shared" si="5"/>
        <v>0.14285714285714285</v>
      </c>
    </row>
    <row r="121" spans="1:9">
      <c r="A121" s="73" t="s">
        <v>2</v>
      </c>
      <c r="B121" s="72">
        <v>2011.3</v>
      </c>
      <c r="C121" s="73" t="s">
        <v>553</v>
      </c>
      <c r="D121" s="73" t="s">
        <v>24</v>
      </c>
      <c r="E121" s="72">
        <v>2</v>
      </c>
      <c r="F121" s="72">
        <v>0</v>
      </c>
      <c r="G121" s="72">
        <v>0</v>
      </c>
      <c r="H121" s="6">
        <f t="shared" si="4"/>
        <v>0</v>
      </c>
      <c r="I121" s="6">
        <f t="shared" si="5"/>
        <v>0</v>
      </c>
    </row>
    <row r="122" spans="1:9">
      <c r="A122" s="73" t="s">
        <v>2</v>
      </c>
      <c r="B122" s="72">
        <v>2011.3</v>
      </c>
      <c r="C122" s="73" t="s">
        <v>571</v>
      </c>
      <c r="D122" s="73" t="s">
        <v>572</v>
      </c>
      <c r="E122" s="72">
        <v>22</v>
      </c>
      <c r="F122" s="72">
        <v>5</v>
      </c>
      <c r="G122" s="72">
        <v>5</v>
      </c>
      <c r="H122" s="6">
        <f t="shared" si="4"/>
        <v>0.22727272727272727</v>
      </c>
      <c r="I122" s="6">
        <f t="shared" si="5"/>
        <v>0.22727272727272727</v>
      </c>
    </row>
    <row r="123" spans="1:9">
      <c r="A123" s="73" t="s">
        <v>2</v>
      </c>
      <c r="B123" s="72">
        <v>2011.3</v>
      </c>
      <c r="C123" s="73" t="s">
        <v>538</v>
      </c>
      <c r="D123" s="73" t="s">
        <v>26</v>
      </c>
      <c r="E123" s="72">
        <v>34</v>
      </c>
      <c r="F123" s="72">
        <v>9</v>
      </c>
      <c r="G123" s="72">
        <v>7</v>
      </c>
      <c r="H123" s="6">
        <f t="shared" si="4"/>
        <v>0.26470588235294118</v>
      </c>
      <c r="I123" s="6">
        <f t="shared" si="5"/>
        <v>0.20588235294117646</v>
      </c>
    </row>
    <row r="124" spans="1:9">
      <c r="A124" s="73" t="s">
        <v>2</v>
      </c>
      <c r="B124" s="72">
        <v>2011.3</v>
      </c>
      <c r="C124" s="73" t="s">
        <v>26</v>
      </c>
      <c r="D124" s="73" t="s">
        <v>26</v>
      </c>
      <c r="E124" s="72">
        <v>3</v>
      </c>
      <c r="F124" s="72">
        <v>0</v>
      </c>
      <c r="G124" s="72">
        <v>0</v>
      </c>
      <c r="H124" s="6">
        <f t="shared" si="4"/>
        <v>0</v>
      </c>
      <c r="I124" s="6">
        <f t="shared" si="5"/>
        <v>0</v>
      </c>
    </row>
    <row r="125" spans="1:9">
      <c r="A125" s="73" t="s">
        <v>2</v>
      </c>
      <c r="B125" s="72">
        <v>2011.3</v>
      </c>
      <c r="C125" s="73" t="s">
        <v>543</v>
      </c>
      <c r="D125" s="73" t="s">
        <v>26</v>
      </c>
      <c r="E125" s="72">
        <v>18</v>
      </c>
      <c r="F125" s="72">
        <v>2</v>
      </c>
      <c r="G125" s="72">
        <v>2</v>
      </c>
      <c r="H125" s="6">
        <f t="shared" si="4"/>
        <v>0.1111111111111111</v>
      </c>
      <c r="I125" s="6">
        <f t="shared" si="5"/>
        <v>0.1111111111111111</v>
      </c>
    </row>
    <row r="126" spans="1:9">
      <c r="A126" s="73" t="s">
        <v>2</v>
      </c>
      <c r="B126" s="72">
        <v>2011.3</v>
      </c>
      <c r="C126" s="73" t="s">
        <v>212</v>
      </c>
      <c r="D126" s="73" t="s">
        <v>26</v>
      </c>
      <c r="E126" s="72">
        <v>1</v>
      </c>
      <c r="F126" s="72">
        <v>0</v>
      </c>
      <c r="G126" s="72">
        <v>0</v>
      </c>
      <c r="H126" s="6">
        <f t="shared" si="4"/>
        <v>0</v>
      </c>
      <c r="I126" s="6">
        <f t="shared" si="5"/>
        <v>0</v>
      </c>
    </row>
    <row r="127" spans="1:9">
      <c r="A127" s="73" t="s">
        <v>2</v>
      </c>
      <c r="B127" s="72">
        <v>2011.3</v>
      </c>
      <c r="C127" s="73" t="s">
        <v>394</v>
      </c>
      <c r="D127" s="73" t="s">
        <v>26</v>
      </c>
      <c r="E127" s="72">
        <v>1</v>
      </c>
      <c r="F127" s="72">
        <v>1</v>
      </c>
      <c r="G127" s="72">
        <v>0</v>
      </c>
      <c r="H127" s="6">
        <f t="shared" si="4"/>
        <v>1</v>
      </c>
      <c r="I127" s="6">
        <f t="shared" si="5"/>
        <v>0</v>
      </c>
    </row>
    <row r="128" spans="1:9">
      <c r="A128" s="73" t="s">
        <v>3</v>
      </c>
      <c r="B128" s="72">
        <v>2011.3</v>
      </c>
      <c r="C128" s="73" t="s">
        <v>482</v>
      </c>
      <c r="D128" s="73" t="s">
        <v>47</v>
      </c>
      <c r="E128" s="72">
        <v>88</v>
      </c>
      <c r="F128" s="72">
        <v>67</v>
      </c>
      <c r="G128" s="72">
        <v>52</v>
      </c>
      <c r="H128" s="6">
        <f t="shared" si="4"/>
        <v>0.76136363636363635</v>
      </c>
      <c r="I128" s="6">
        <f t="shared" si="5"/>
        <v>0.59090909090909094</v>
      </c>
    </row>
    <row r="129" spans="1:9">
      <c r="A129" s="73" t="s">
        <v>3</v>
      </c>
      <c r="B129" s="72">
        <v>2011.3</v>
      </c>
      <c r="C129" s="73" t="s">
        <v>483</v>
      </c>
      <c r="D129" s="73" t="s">
        <v>47</v>
      </c>
      <c r="E129" s="72">
        <v>190</v>
      </c>
      <c r="F129" s="72">
        <v>131</v>
      </c>
      <c r="G129" s="72">
        <v>83</v>
      </c>
      <c r="H129" s="6">
        <f t="shared" si="4"/>
        <v>0.68947368421052635</v>
      </c>
      <c r="I129" s="6">
        <f t="shared" si="5"/>
        <v>0.43684210526315792</v>
      </c>
    </row>
    <row r="130" spans="1:9">
      <c r="A130" s="73" t="s">
        <v>3</v>
      </c>
      <c r="B130" s="72">
        <v>2011.3</v>
      </c>
      <c r="C130" s="73" t="s">
        <v>484</v>
      </c>
      <c r="D130" s="73" t="s">
        <v>47</v>
      </c>
      <c r="E130" s="72">
        <v>107</v>
      </c>
      <c r="F130" s="72">
        <v>81</v>
      </c>
      <c r="G130" s="72">
        <v>59</v>
      </c>
      <c r="H130" s="6">
        <f t="shared" si="4"/>
        <v>0.7570093457943925</v>
      </c>
      <c r="I130" s="6">
        <f t="shared" si="5"/>
        <v>0.55140186915887845</v>
      </c>
    </row>
    <row r="131" spans="1:9">
      <c r="A131" s="73" t="s">
        <v>3</v>
      </c>
      <c r="B131" s="72">
        <v>2011.3</v>
      </c>
      <c r="C131" s="73" t="s">
        <v>485</v>
      </c>
      <c r="D131" s="73" t="s">
        <v>47</v>
      </c>
      <c r="E131" s="72">
        <v>131</v>
      </c>
      <c r="F131" s="72">
        <v>85</v>
      </c>
      <c r="G131" s="72">
        <v>62</v>
      </c>
      <c r="H131" s="6">
        <f t="shared" si="4"/>
        <v>0.64885496183206104</v>
      </c>
      <c r="I131" s="6">
        <f t="shared" si="5"/>
        <v>0.47328244274809161</v>
      </c>
    </row>
    <row r="132" spans="1:9">
      <c r="A132" s="73" t="s">
        <v>3</v>
      </c>
      <c r="B132" s="72">
        <v>2011.3</v>
      </c>
      <c r="C132" s="73" t="s">
        <v>555</v>
      </c>
      <c r="D132" s="73" t="s">
        <v>31</v>
      </c>
      <c r="E132" s="72">
        <v>1</v>
      </c>
      <c r="F132" s="72">
        <v>0</v>
      </c>
      <c r="G132" s="72">
        <v>0</v>
      </c>
      <c r="H132" s="6">
        <f t="shared" si="4"/>
        <v>0</v>
      </c>
      <c r="I132" s="6">
        <f t="shared" si="5"/>
        <v>0</v>
      </c>
    </row>
    <row r="133" spans="1:9">
      <c r="A133" s="73" t="s">
        <v>3</v>
      </c>
      <c r="B133" s="72">
        <v>2011.3</v>
      </c>
      <c r="C133" s="73" t="s">
        <v>96</v>
      </c>
      <c r="D133" s="73" t="s">
        <v>24</v>
      </c>
      <c r="E133" s="72">
        <v>20</v>
      </c>
      <c r="F133" s="72">
        <v>14</v>
      </c>
      <c r="G133" s="72">
        <v>11</v>
      </c>
      <c r="H133" s="6">
        <f t="shared" si="4"/>
        <v>0.7</v>
      </c>
      <c r="I133" s="6">
        <f t="shared" si="5"/>
        <v>0.55000000000000004</v>
      </c>
    </row>
    <row r="134" spans="1:9">
      <c r="A134" s="73" t="s">
        <v>3</v>
      </c>
      <c r="B134" s="72">
        <v>2011.3</v>
      </c>
      <c r="C134" s="73" t="s">
        <v>569</v>
      </c>
      <c r="D134" s="73" t="s">
        <v>24</v>
      </c>
      <c r="E134" s="72">
        <v>7</v>
      </c>
      <c r="F134" s="72">
        <v>6</v>
      </c>
      <c r="G134" s="72">
        <v>4</v>
      </c>
      <c r="H134" s="6">
        <f t="shared" si="4"/>
        <v>0.8571428571428571</v>
      </c>
      <c r="I134" s="6">
        <f t="shared" si="5"/>
        <v>0.5714285714285714</v>
      </c>
    </row>
    <row r="135" spans="1:9">
      <c r="A135" s="73" t="s">
        <v>3</v>
      </c>
      <c r="B135" s="72">
        <v>2011.3</v>
      </c>
      <c r="C135" s="73" t="s">
        <v>112</v>
      </c>
      <c r="D135" s="73" t="s">
        <v>24</v>
      </c>
      <c r="E135" s="72">
        <v>151</v>
      </c>
      <c r="F135" s="72">
        <v>94</v>
      </c>
      <c r="G135" s="72">
        <v>69</v>
      </c>
      <c r="H135" s="6">
        <f t="shared" si="4"/>
        <v>0.62251655629139069</v>
      </c>
      <c r="I135" s="6">
        <f t="shared" si="5"/>
        <v>0.45695364238410596</v>
      </c>
    </row>
    <row r="136" spans="1:9">
      <c r="A136" s="73" t="s">
        <v>3</v>
      </c>
      <c r="B136" s="72">
        <v>2011.3</v>
      </c>
      <c r="C136" s="73" t="s">
        <v>480</v>
      </c>
      <c r="D136" s="73" t="s">
        <v>24</v>
      </c>
      <c r="E136" s="72">
        <v>149</v>
      </c>
      <c r="F136" s="72">
        <v>85</v>
      </c>
      <c r="G136" s="72">
        <v>69</v>
      </c>
      <c r="H136" s="6">
        <f t="shared" si="4"/>
        <v>0.57046979865771807</v>
      </c>
      <c r="I136" s="6">
        <f t="shared" si="5"/>
        <v>0.46308724832214765</v>
      </c>
    </row>
    <row r="137" spans="1:9">
      <c r="A137" s="73" t="s">
        <v>3</v>
      </c>
      <c r="B137" s="72">
        <v>2011.3</v>
      </c>
      <c r="C137" s="73" t="s">
        <v>542</v>
      </c>
      <c r="D137" s="73" t="s">
        <v>24</v>
      </c>
      <c r="E137" s="72">
        <v>1</v>
      </c>
      <c r="F137" s="72">
        <v>0</v>
      </c>
      <c r="G137" s="72">
        <v>0</v>
      </c>
      <c r="H137" s="6">
        <f t="shared" si="4"/>
        <v>0</v>
      </c>
      <c r="I137" s="6">
        <f t="shared" si="5"/>
        <v>0</v>
      </c>
    </row>
    <row r="138" spans="1:9">
      <c r="A138" s="73" t="s">
        <v>3</v>
      </c>
      <c r="B138" s="72">
        <v>2011.3</v>
      </c>
      <c r="C138" s="73" t="s">
        <v>373</v>
      </c>
      <c r="D138" s="73" t="s">
        <v>24</v>
      </c>
      <c r="E138" s="72">
        <v>8</v>
      </c>
      <c r="F138" s="72">
        <v>5</v>
      </c>
      <c r="G138" s="72">
        <v>2</v>
      </c>
      <c r="H138" s="6">
        <f t="shared" si="4"/>
        <v>0.625</v>
      </c>
      <c r="I138" s="6">
        <f t="shared" si="5"/>
        <v>0.25</v>
      </c>
    </row>
    <row r="139" spans="1:9">
      <c r="A139" s="73" t="s">
        <v>3</v>
      </c>
      <c r="B139" s="72">
        <v>2011.3</v>
      </c>
      <c r="C139" s="73" t="s">
        <v>548</v>
      </c>
      <c r="D139" s="73" t="s">
        <v>24</v>
      </c>
      <c r="E139" s="72">
        <v>41</v>
      </c>
      <c r="F139" s="72">
        <v>32</v>
      </c>
      <c r="G139" s="72">
        <v>23</v>
      </c>
      <c r="H139" s="6">
        <f t="shared" si="4"/>
        <v>0.78048780487804881</v>
      </c>
      <c r="I139" s="6">
        <f t="shared" si="5"/>
        <v>0.56097560975609762</v>
      </c>
    </row>
    <row r="140" spans="1:9">
      <c r="A140" s="73" t="s">
        <v>3</v>
      </c>
      <c r="B140" s="72">
        <v>2011.3</v>
      </c>
      <c r="C140" s="73" t="s">
        <v>239</v>
      </c>
      <c r="D140" s="73" t="s">
        <v>24</v>
      </c>
      <c r="E140" s="72">
        <v>10</v>
      </c>
      <c r="F140" s="72">
        <v>8</v>
      </c>
      <c r="G140" s="72">
        <v>8</v>
      </c>
      <c r="H140" s="6">
        <f t="shared" si="4"/>
        <v>0.8</v>
      </c>
      <c r="I140" s="6">
        <f t="shared" si="5"/>
        <v>0.8</v>
      </c>
    </row>
    <row r="141" spans="1:9">
      <c r="A141" s="73" t="s">
        <v>3</v>
      </c>
      <c r="B141" s="72">
        <v>2011.3</v>
      </c>
      <c r="C141" s="73" t="s">
        <v>394</v>
      </c>
      <c r="D141" s="73" t="s">
        <v>24</v>
      </c>
      <c r="E141" s="72">
        <v>18</v>
      </c>
      <c r="F141" s="72">
        <v>16</v>
      </c>
      <c r="G141" s="72">
        <v>16</v>
      </c>
      <c r="H141" s="6">
        <f t="shared" si="4"/>
        <v>0.88888888888888884</v>
      </c>
      <c r="I141" s="6">
        <f t="shared" si="5"/>
        <v>0.88888888888888884</v>
      </c>
    </row>
    <row r="142" spans="1:9">
      <c r="A142" s="73" t="s">
        <v>3</v>
      </c>
      <c r="B142" s="72">
        <v>2011.3</v>
      </c>
      <c r="C142" s="73" t="s">
        <v>544</v>
      </c>
      <c r="D142" s="73" t="s">
        <v>42</v>
      </c>
      <c r="E142" s="72">
        <v>48</v>
      </c>
      <c r="F142" s="72">
        <v>34</v>
      </c>
      <c r="G142" s="72">
        <v>31</v>
      </c>
      <c r="H142" s="6">
        <f t="shared" si="4"/>
        <v>0.70833333333333337</v>
      </c>
      <c r="I142" s="6">
        <f t="shared" si="5"/>
        <v>0.64583333333333337</v>
      </c>
    </row>
    <row r="143" spans="1:9">
      <c r="A143" s="73" t="s">
        <v>3</v>
      </c>
      <c r="B143" s="72">
        <v>2011.3</v>
      </c>
      <c r="C143" s="73" t="s">
        <v>536</v>
      </c>
      <c r="D143" s="73" t="s">
        <v>26</v>
      </c>
      <c r="E143" s="72">
        <v>1</v>
      </c>
      <c r="F143" s="72">
        <v>1</v>
      </c>
      <c r="G143" s="72">
        <v>1</v>
      </c>
      <c r="H143" s="6">
        <f t="shared" si="4"/>
        <v>1</v>
      </c>
      <c r="I143" s="6">
        <f t="shared" si="5"/>
        <v>1</v>
      </c>
    </row>
    <row r="144" spans="1:9">
      <c r="A144" s="73" t="s">
        <v>3</v>
      </c>
      <c r="B144" s="72">
        <v>2011.3</v>
      </c>
      <c r="C144" s="73" t="s">
        <v>538</v>
      </c>
      <c r="D144" s="73" t="s">
        <v>26</v>
      </c>
      <c r="E144" s="72">
        <v>1</v>
      </c>
      <c r="F144" s="72">
        <v>0</v>
      </c>
      <c r="G144" s="72">
        <v>0</v>
      </c>
      <c r="H144" s="6">
        <f t="shared" si="4"/>
        <v>0</v>
      </c>
      <c r="I144" s="6">
        <f t="shared" si="5"/>
        <v>0</v>
      </c>
    </row>
    <row r="145" spans="1:9">
      <c r="A145" s="73" t="s">
        <v>3</v>
      </c>
      <c r="B145" s="72">
        <v>2011.3</v>
      </c>
      <c r="C145" s="73" t="s">
        <v>552</v>
      </c>
      <c r="D145" s="73" t="s">
        <v>26</v>
      </c>
      <c r="E145" s="72">
        <v>27</v>
      </c>
      <c r="F145" s="72">
        <v>20</v>
      </c>
      <c r="G145" s="72">
        <v>12</v>
      </c>
      <c r="H145" s="6">
        <f t="shared" si="4"/>
        <v>0.7407407407407407</v>
      </c>
      <c r="I145" s="6">
        <f t="shared" si="5"/>
        <v>0.44444444444444442</v>
      </c>
    </row>
    <row r="146" spans="1:9">
      <c r="A146" s="73" t="s">
        <v>3</v>
      </c>
      <c r="B146" s="72">
        <v>2011.3</v>
      </c>
      <c r="C146" s="73" t="s">
        <v>88</v>
      </c>
      <c r="D146" s="73" t="s">
        <v>22</v>
      </c>
      <c r="E146" s="72">
        <v>5</v>
      </c>
      <c r="F146" s="72">
        <v>3</v>
      </c>
      <c r="G146" s="72">
        <v>3</v>
      </c>
      <c r="H146" s="6">
        <f t="shared" si="4"/>
        <v>0.6</v>
      </c>
      <c r="I146" s="6">
        <f t="shared" si="5"/>
        <v>0.6</v>
      </c>
    </row>
    <row r="147" spans="1:9">
      <c r="A147" s="73" t="s">
        <v>3</v>
      </c>
      <c r="B147" s="72">
        <v>2011.3</v>
      </c>
      <c r="C147" s="73" t="s">
        <v>545</v>
      </c>
      <c r="D147" s="73" t="s">
        <v>22</v>
      </c>
      <c r="E147" s="72">
        <v>11</v>
      </c>
      <c r="F147" s="72">
        <v>6</v>
      </c>
      <c r="G147" s="72">
        <v>6</v>
      </c>
      <c r="H147" s="6">
        <f t="shared" si="4"/>
        <v>0.54545454545454541</v>
      </c>
      <c r="I147" s="6">
        <f t="shared" si="5"/>
        <v>0.54545454545454541</v>
      </c>
    </row>
    <row r="148" spans="1:9">
      <c r="A148" s="73" t="s">
        <v>3</v>
      </c>
      <c r="B148" s="72">
        <v>2011.3</v>
      </c>
      <c r="C148" s="73" t="s">
        <v>394</v>
      </c>
      <c r="D148" s="73" t="s">
        <v>22</v>
      </c>
      <c r="E148" s="72">
        <v>13</v>
      </c>
      <c r="F148" s="72">
        <v>10</v>
      </c>
      <c r="G148" s="72">
        <v>10</v>
      </c>
      <c r="H148" s="6">
        <f t="shared" si="4"/>
        <v>0.76923076923076927</v>
      </c>
      <c r="I148" s="6">
        <f t="shared" si="5"/>
        <v>0.76923076923076927</v>
      </c>
    </row>
    <row r="149" spans="1:9">
      <c r="A149" s="73" t="s">
        <v>3</v>
      </c>
      <c r="B149" s="72">
        <v>2011.3</v>
      </c>
      <c r="C149" s="73" t="s">
        <v>554</v>
      </c>
      <c r="D149" s="73" t="s">
        <v>22</v>
      </c>
      <c r="E149" s="72">
        <v>64</v>
      </c>
      <c r="F149" s="72">
        <v>48</v>
      </c>
      <c r="G149" s="72">
        <v>47</v>
      </c>
      <c r="H149" s="6">
        <f t="shared" si="4"/>
        <v>0.75</v>
      </c>
      <c r="I149" s="6">
        <f t="shared" si="5"/>
        <v>0.734375</v>
      </c>
    </row>
    <row r="150" spans="1:9">
      <c r="A150" s="73" t="s">
        <v>4</v>
      </c>
      <c r="B150" s="72">
        <v>2011.3</v>
      </c>
      <c r="C150" s="73" t="s">
        <v>482</v>
      </c>
      <c r="D150" s="73" t="s">
        <v>47</v>
      </c>
      <c r="E150" s="72">
        <v>13</v>
      </c>
      <c r="F150" s="72">
        <v>4</v>
      </c>
      <c r="G150" s="72">
        <v>3</v>
      </c>
      <c r="H150" s="6">
        <f t="shared" si="4"/>
        <v>0.30769230769230771</v>
      </c>
      <c r="I150" s="6">
        <f t="shared" si="5"/>
        <v>0.23076923076923078</v>
      </c>
    </row>
    <row r="151" spans="1:9">
      <c r="A151" s="73" t="s">
        <v>4</v>
      </c>
      <c r="B151" s="72">
        <v>2011.3</v>
      </c>
      <c r="C151" s="73" t="s">
        <v>483</v>
      </c>
      <c r="D151" s="73" t="s">
        <v>47</v>
      </c>
      <c r="E151" s="72">
        <v>73</v>
      </c>
      <c r="F151" s="72">
        <v>19</v>
      </c>
      <c r="G151" s="72">
        <v>14</v>
      </c>
      <c r="H151" s="6">
        <f t="shared" si="4"/>
        <v>0.26027397260273971</v>
      </c>
      <c r="I151" s="6">
        <f t="shared" si="5"/>
        <v>0.19178082191780821</v>
      </c>
    </row>
    <row r="152" spans="1:9">
      <c r="A152" s="73" t="s">
        <v>4</v>
      </c>
      <c r="B152" s="72">
        <v>2011.3</v>
      </c>
      <c r="C152" s="73" t="s">
        <v>484</v>
      </c>
      <c r="D152" s="73" t="s">
        <v>47</v>
      </c>
      <c r="E152" s="72">
        <v>32</v>
      </c>
      <c r="F152" s="72">
        <v>8</v>
      </c>
      <c r="G152" s="72">
        <v>6</v>
      </c>
      <c r="H152" s="6">
        <f t="shared" si="4"/>
        <v>0.25</v>
      </c>
      <c r="I152" s="6">
        <f t="shared" si="5"/>
        <v>0.1875</v>
      </c>
    </row>
    <row r="153" spans="1:9">
      <c r="A153" s="73" t="s">
        <v>4</v>
      </c>
      <c r="B153" s="72">
        <v>2011.3</v>
      </c>
      <c r="C153" s="73" t="s">
        <v>485</v>
      </c>
      <c r="D153" s="73" t="s">
        <v>47</v>
      </c>
      <c r="E153" s="72">
        <v>40</v>
      </c>
      <c r="F153" s="72">
        <v>18</v>
      </c>
      <c r="G153" s="72">
        <v>10</v>
      </c>
      <c r="H153" s="6">
        <f t="shared" si="4"/>
        <v>0.45</v>
      </c>
      <c r="I153" s="6">
        <f t="shared" si="5"/>
        <v>0.25</v>
      </c>
    </row>
    <row r="154" spans="1:9">
      <c r="A154" s="73" t="s">
        <v>4</v>
      </c>
      <c r="B154" s="72">
        <v>2011.3</v>
      </c>
      <c r="C154" s="73" t="s">
        <v>539</v>
      </c>
      <c r="D154" s="73" t="s">
        <v>31</v>
      </c>
      <c r="E154" s="72">
        <v>36</v>
      </c>
      <c r="F154" s="72">
        <v>23</v>
      </c>
      <c r="G154" s="72">
        <v>21</v>
      </c>
      <c r="H154" s="6">
        <f t="shared" si="4"/>
        <v>0.63888888888888884</v>
      </c>
      <c r="I154" s="6">
        <f t="shared" si="5"/>
        <v>0.58333333333333337</v>
      </c>
    </row>
    <row r="155" spans="1:9">
      <c r="A155" s="73" t="s">
        <v>4</v>
      </c>
      <c r="B155" s="72">
        <v>2011.3</v>
      </c>
      <c r="C155" s="73" t="s">
        <v>481</v>
      </c>
      <c r="D155" s="73" t="s">
        <v>31</v>
      </c>
      <c r="E155" s="72">
        <v>62</v>
      </c>
      <c r="F155" s="72">
        <v>32</v>
      </c>
      <c r="G155" s="72">
        <v>29</v>
      </c>
      <c r="H155" s="6">
        <f t="shared" si="4"/>
        <v>0.5161290322580645</v>
      </c>
      <c r="I155" s="6">
        <f t="shared" si="5"/>
        <v>0.46774193548387094</v>
      </c>
    </row>
    <row r="156" spans="1:9">
      <c r="A156" s="73" t="s">
        <v>4</v>
      </c>
      <c r="B156" s="72">
        <v>2011.3</v>
      </c>
      <c r="C156" s="73" t="s">
        <v>555</v>
      </c>
      <c r="D156" s="73" t="s">
        <v>31</v>
      </c>
      <c r="E156" s="72">
        <v>58</v>
      </c>
      <c r="F156" s="72">
        <v>27</v>
      </c>
      <c r="G156" s="72">
        <v>22</v>
      </c>
      <c r="H156" s="6">
        <f t="shared" si="4"/>
        <v>0.46551724137931033</v>
      </c>
      <c r="I156" s="6">
        <f t="shared" si="5"/>
        <v>0.37931034482758619</v>
      </c>
    </row>
    <row r="157" spans="1:9">
      <c r="A157" s="73" t="s">
        <v>4</v>
      </c>
      <c r="B157" s="72">
        <v>2011.3</v>
      </c>
      <c r="C157" s="73" t="s">
        <v>96</v>
      </c>
      <c r="D157" s="73" t="s">
        <v>24</v>
      </c>
      <c r="E157" s="72">
        <v>18</v>
      </c>
      <c r="F157" s="72">
        <v>1</v>
      </c>
      <c r="G157" s="72">
        <v>1</v>
      </c>
      <c r="H157" s="6">
        <f t="shared" si="4"/>
        <v>5.5555555555555552E-2</v>
      </c>
      <c r="I157" s="6">
        <f t="shared" si="5"/>
        <v>5.5555555555555552E-2</v>
      </c>
    </row>
    <row r="158" spans="1:9">
      <c r="A158" s="73" t="s">
        <v>4</v>
      </c>
      <c r="B158" s="72">
        <v>2011.3</v>
      </c>
      <c r="C158" s="73" t="s">
        <v>569</v>
      </c>
      <c r="D158" s="73" t="s">
        <v>24</v>
      </c>
      <c r="E158" s="72">
        <v>1</v>
      </c>
      <c r="F158" s="72">
        <v>0</v>
      </c>
      <c r="G158" s="72">
        <v>0</v>
      </c>
      <c r="H158" s="6">
        <f t="shared" si="4"/>
        <v>0</v>
      </c>
      <c r="I158" s="6">
        <f t="shared" si="5"/>
        <v>0</v>
      </c>
    </row>
    <row r="159" spans="1:9">
      <c r="A159" s="73" t="s">
        <v>4</v>
      </c>
      <c r="B159" s="72">
        <v>2011.3</v>
      </c>
      <c r="C159" s="73" t="s">
        <v>570</v>
      </c>
      <c r="D159" s="73" t="s">
        <v>24</v>
      </c>
      <c r="E159" s="72">
        <v>42</v>
      </c>
      <c r="F159" s="72">
        <v>13</v>
      </c>
      <c r="G159" s="72">
        <v>8</v>
      </c>
      <c r="H159" s="6">
        <f t="shared" si="4"/>
        <v>0.30952380952380953</v>
      </c>
      <c r="I159" s="6">
        <f t="shared" si="5"/>
        <v>0.19047619047619047</v>
      </c>
    </row>
    <row r="160" spans="1:9">
      <c r="A160" s="73" t="s">
        <v>4</v>
      </c>
      <c r="B160" s="72">
        <v>2011.3</v>
      </c>
      <c r="C160" s="73" t="s">
        <v>480</v>
      </c>
      <c r="D160" s="73" t="s">
        <v>24</v>
      </c>
      <c r="E160" s="72">
        <v>20</v>
      </c>
      <c r="F160" s="72">
        <v>12</v>
      </c>
      <c r="G160" s="72">
        <v>10</v>
      </c>
      <c r="H160" s="6">
        <f t="shared" si="4"/>
        <v>0.6</v>
      </c>
      <c r="I160" s="6">
        <f t="shared" si="5"/>
        <v>0.5</v>
      </c>
    </row>
    <row r="161" spans="1:9">
      <c r="A161" s="73" t="s">
        <v>4</v>
      </c>
      <c r="B161" s="72">
        <v>2011.3</v>
      </c>
      <c r="C161" s="73" t="s">
        <v>373</v>
      </c>
      <c r="D161" s="73" t="s">
        <v>24</v>
      </c>
      <c r="E161" s="72">
        <v>58</v>
      </c>
      <c r="F161" s="72">
        <v>28</v>
      </c>
      <c r="G161" s="72">
        <v>26</v>
      </c>
      <c r="H161" s="6">
        <f t="shared" si="4"/>
        <v>0.48275862068965519</v>
      </c>
      <c r="I161" s="6">
        <f t="shared" si="5"/>
        <v>0.44827586206896552</v>
      </c>
    </row>
    <row r="162" spans="1:9">
      <c r="A162" s="73" t="s">
        <v>4</v>
      </c>
      <c r="B162" s="72">
        <v>2011.3</v>
      </c>
      <c r="C162" s="73" t="s">
        <v>548</v>
      </c>
      <c r="D162" s="73" t="s">
        <v>24</v>
      </c>
      <c r="E162" s="72">
        <v>6</v>
      </c>
      <c r="F162" s="72">
        <v>1</v>
      </c>
      <c r="G162" s="72">
        <v>1</v>
      </c>
      <c r="H162" s="6">
        <f t="shared" si="4"/>
        <v>0.16666666666666666</v>
      </c>
      <c r="I162" s="6">
        <f t="shared" si="5"/>
        <v>0.16666666666666666</v>
      </c>
    </row>
    <row r="163" spans="1:9">
      <c r="A163" s="73" t="s">
        <v>4</v>
      </c>
      <c r="B163" s="72">
        <v>2011.3</v>
      </c>
      <c r="C163" s="73" t="s">
        <v>239</v>
      </c>
      <c r="D163" s="73" t="s">
        <v>24</v>
      </c>
      <c r="E163" s="72">
        <v>2</v>
      </c>
      <c r="F163" s="72">
        <v>2</v>
      </c>
      <c r="G163" s="72">
        <v>1</v>
      </c>
      <c r="H163" s="6">
        <f t="shared" si="4"/>
        <v>1</v>
      </c>
      <c r="I163" s="6">
        <f t="shared" si="5"/>
        <v>0.5</v>
      </c>
    </row>
    <row r="164" spans="1:9">
      <c r="A164" s="73" t="s">
        <v>4</v>
      </c>
      <c r="B164" s="72">
        <v>2011.3</v>
      </c>
      <c r="C164" s="73" t="s">
        <v>394</v>
      </c>
      <c r="D164" s="73" t="s">
        <v>24</v>
      </c>
      <c r="E164" s="72">
        <v>2</v>
      </c>
      <c r="F164" s="72">
        <v>2</v>
      </c>
      <c r="G164" s="72">
        <v>2</v>
      </c>
      <c r="H164" s="6">
        <f t="shared" si="4"/>
        <v>1</v>
      </c>
      <c r="I164" s="6">
        <f t="shared" si="5"/>
        <v>1</v>
      </c>
    </row>
    <row r="165" spans="1:9">
      <c r="A165" s="73" t="s">
        <v>4</v>
      </c>
      <c r="B165" s="72">
        <v>2011.3</v>
      </c>
      <c r="C165" s="73" t="s">
        <v>536</v>
      </c>
      <c r="D165" s="73" t="s">
        <v>26</v>
      </c>
      <c r="E165" s="72">
        <v>104</v>
      </c>
      <c r="F165" s="72">
        <v>47</v>
      </c>
      <c r="G165" s="72">
        <v>37</v>
      </c>
      <c r="H165" s="6">
        <f t="shared" si="4"/>
        <v>0.45192307692307693</v>
      </c>
      <c r="I165" s="6">
        <f t="shared" si="5"/>
        <v>0.35576923076923078</v>
      </c>
    </row>
    <row r="166" spans="1:9">
      <c r="A166" s="73" t="s">
        <v>4</v>
      </c>
      <c r="B166" s="72">
        <v>2011.3</v>
      </c>
      <c r="C166" s="73" t="s">
        <v>108</v>
      </c>
      <c r="D166" s="73" t="s">
        <v>26</v>
      </c>
      <c r="E166" s="72">
        <v>80</v>
      </c>
      <c r="F166" s="72">
        <v>31</v>
      </c>
      <c r="G166" s="72">
        <v>19</v>
      </c>
      <c r="H166" s="6">
        <f t="shared" ref="H166:H197" si="6">F166/E166</f>
        <v>0.38750000000000001</v>
      </c>
      <c r="I166" s="6">
        <f t="shared" ref="I166:I197" si="7">G166/E166</f>
        <v>0.23749999999999999</v>
      </c>
    </row>
    <row r="167" spans="1:9">
      <c r="A167" s="73" t="s">
        <v>4</v>
      </c>
      <c r="B167" s="72">
        <v>2011.3</v>
      </c>
      <c r="C167" s="73" t="s">
        <v>537</v>
      </c>
      <c r="D167" s="73" t="s">
        <v>26</v>
      </c>
      <c r="E167" s="72">
        <v>10</v>
      </c>
      <c r="F167" s="72">
        <v>3</v>
      </c>
      <c r="G167" s="72">
        <v>1</v>
      </c>
      <c r="H167" s="6">
        <f t="shared" si="6"/>
        <v>0.3</v>
      </c>
      <c r="I167" s="6">
        <f t="shared" si="7"/>
        <v>0.1</v>
      </c>
    </row>
    <row r="168" spans="1:9">
      <c r="A168" s="73" t="s">
        <v>4</v>
      </c>
      <c r="B168" s="72">
        <v>2011.3</v>
      </c>
      <c r="C168" s="73" t="s">
        <v>26</v>
      </c>
      <c r="D168" s="73" t="s">
        <v>26</v>
      </c>
      <c r="E168" s="72">
        <v>7</v>
      </c>
      <c r="F168" s="72">
        <v>3</v>
      </c>
      <c r="G168" s="72">
        <v>2</v>
      </c>
      <c r="H168" s="6">
        <f t="shared" si="6"/>
        <v>0.42857142857142855</v>
      </c>
      <c r="I168" s="6">
        <f t="shared" si="7"/>
        <v>0.2857142857142857</v>
      </c>
    </row>
    <row r="169" spans="1:9">
      <c r="A169" s="73" t="s">
        <v>4</v>
      </c>
      <c r="B169" s="72">
        <v>2011.3</v>
      </c>
      <c r="C169" s="73" t="s">
        <v>540</v>
      </c>
      <c r="D169" s="73" t="s">
        <v>26</v>
      </c>
      <c r="E169" s="72">
        <v>28</v>
      </c>
      <c r="F169" s="72">
        <v>13</v>
      </c>
      <c r="G169" s="72">
        <v>6</v>
      </c>
      <c r="H169" s="6">
        <f t="shared" si="6"/>
        <v>0.4642857142857143</v>
      </c>
      <c r="I169" s="6">
        <f t="shared" si="7"/>
        <v>0.21428571428571427</v>
      </c>
    </row>
    <row r="170" spans="1:9">
      <c r="A170" s="73" t="s">
        <v>4</v>
      </c>
      <c r="B170" s="72">
        <v>2011.3</v>
      </c>
      <c r="C170" s="73" t="s">
        <v>541</v>
      </c>
      <c r="D170" s="73" t="s">
        <v>26</v>
      </c>
      <c r="E170" s="72">
        <v>20</v>
      </c>
      <c r="F170" s="72">
        <v>12</v>
      </c>
      <c r="G170" s="72">
        <v>10</v>
      </c>
      <c r="H170" s="6">
        <f t="shared" si="6"/>
        <v>0.6</v>
      </c>
      <c r="I170" s="6">
        <f t="shared" si="7"/>
        <v>0.5</v>
      </c>
    </row>
    <row r="171" spans="1:9">
      <c r="A171" s="73" t="s">
        <v>4</v>
      </c>
      <c r="B171" s="72">
        <v>2011.3</v>
      </c>
      <c r="C171" s="73" t="s">
        <v>543</v>
      </c>
      <c r="D171" s="73" t="s">
        <v>26</v>
      </c>
      <c r="E171" s="72">
        <v>61</v>
      </c>
      <c r="F171" s="72">
        <v>23</v>
      </c>
      <c r="G171" s="72">
        <v>14</v>
      </c>
      <c r="H171" s="6">
        <f t="shared" si="6"/>
        <v>0.37704918032786883</v>
      </c>
      <c r="I171" s="6">
        <f t="shared" si="7"/>
        <v>0.22950819672131148</v>
      </c>
    </row>
    <row r="172" spans="1:9">
      <c r="A172" s="73" t="s">
        <v>4</v>
      </c>
      <c r="B172" s="72">
        <v>2011.3</v>
      </c>
      <c r="C172" s="73" t="s">
        <v>212</v>
      </c>
      <c r="D172" s="73" t="s">
        <v>26</v>
      </c>
      <c r="E172" s="72">
        <v>8</v>
      </c>
      <c r="F172" s="72">
        <v>3</v>
      </c>
      <c r="G172" s="72">
        <v>2</v>
      </c>
      <c r="H172" s="6">
        <f t="shared" si="6"/>
        <v>0.375</v>
      </c>
      <c r="I172" s="6">
        <f t="shared" si="7"/>
        <v>0.25</v>
      </c>
    </row>
    <row r="173" spans="1:9">
      <c r="A173" s="73" t="s">
        <v>4</v>
      </c>
      <c r="B173" s="72">
        <v>2011.3</v>
      </c>
      <c r="C173" s="73" t="s">
        <v>549</v>
      </c>
      <c r="D173" s="73" t="s">
        <v>26</v>
      </c>
      <c r="E173" s="72">
        <v>16</v>
      </c>
      <c r="F173" s="72">
        <v>2</v>
      </c>
      <c r="G173" s="72">
        <v>1</v>
      </c>
      <c r="H173" s="6">
        <f t="shared" si="6"/>
        <v>0.125</v>
      </c>
      <c r="I173" s="6">
        <f t="shared" si="7"/>
        <v>6.25E-2</v>
      </c>
    </row>
    <row r="174" spans="1:9">
      <c r="A174" s="73" t="s">
        <v>4</v>
      </c>
      <c r="B174" s="72">
        <v>2011.3</v>
      </c>
      <c r="C174" s="73" t="s">
        <v>550</v>
      </c>
      <c r="D174" s="73" t="s">
        <v>26</v>
      </c>
      <c r="E174" s="72">
        <v>12</v>
      </c>
      <c r="F174" s="72">
        <v>4</v>
      </c>
      <c r="G174" s="72">
        <v>3</v>
      </c>
      <c r="H174" s="6">
        <f t="shared" si="6"/>
        <v>0.33333333333333331</v>
      </c>
      <c r="I174" s="6">
        <f t="shared" si="7"/>
        <v>0.25</v>
      </c>
    </row>
    <row r="175" spans="1:9">
      <c r="A175" s="73" t="s">
        <v>4</v>
      </c>
      <c r="B175" s="72">
        <v>2011.3</v>
      </c>
      <c r="C175" s="73" t="s">
        <v>551</v>
      </c>
      <c r="D175" s="73" t="s">
        <v>26</v>
      </c>
      <c r="E175" s="72">
        <v>1</v>
      </c>
      <c r="F175" s="72">
        <v>0</v>
      </c>
      <c r="G175" s="72">
        <v>0</v>
      </c>
      <c r="H175" s="6">
        <f t="shared" si="6"/>
        <v>0</v>
      </c>
      <c r="I175" s="6">
        <f t="shared" si="7"/>
        <v>0</v>
      </c>
    </row>
    <row r="176" spans="1:9">
      <c r="A176" s="73" t="s">
        <v>4</v>
      </c>
      <c r="B176" s="72">
        <v>2011.3</v>
      </c>
      <c r="C176" s="73" t="s">
        <v>254</v>
      </c>
      <c r="D176" s="73" t="s">
        <v>26</v>
      </c>
      <c r="E176" s="72">
        <v>33</v>
      </c>
      <c r="F176" s="72">
        <v>14</v>
      </c>
      <c r="G176" s="72">
        <v>6</v>
      </c>
      <c r="H176" s="6">
        <f t="shared" si="6"/>
        <v>0.42424242424242425</v>
      </c>
      <c r="I176" s="6">
        <f t="shared" si="7"/>
        <v>0.18181818181818182</v>
      </c>
    </row>
    <row r="177" spans="1:9">
      <c r="A177" s="73" t="s">
        <v>5</v>
      </c>
      <c r="B177" s="72">
        <v>2011.3</v>
      </c>
      <c r="C177" s="73" t="s">
        <v>482</v>
      </c>
      <c r="D177" s="73" t="s">
        <v>47</v>
      </c>
      <c r="E177" s="72">
        <v>9</v>
      </c>
      <c r="F177" s="72">
        <v>6</v>
      </c>
      <c r="G177" s="72">
        <v>6</v>
      </c>
      <c r="H177" s="6">
        <f t="shared" si="6"/>
        <v>0.66666666666666663</v>
      </c>
      <c r="I177" s="6">
        <f t="shared" si="7"/>
        <v>0.66666666666666663</v>
      </c>
    </row>
    <row r="178" spans="1:9">
      <c r="A178" s="73" t="s">
        <v>5</v>
      </c>
      <c r="B178" s="72">
        <v>2011.3</v>
      </c>
      <c r="C178" s="73" t="s">
        <v>483</v>
      </c>
      <c r="D178" s="73" t="s">
        <v>47</v>
      </c>
      <c r="E178" s="72">
        <v>43</v>
      </c>
      <c r="F178" s="72">
        <v>29</v>
      </c>
      <c r="G178" s="72">
        <v>26</v>
      </c>
      <c r="H178" s="6">
        <f t="shared" si="6"/>
        <v>0.67441860465116277</v>
      </c>
      <c r="I178" s="6">
        <f t="shared" si="7"/>
        <v>0.60465116279069764</v>
      </c>
    </row>
    <row r="179" spans="1:9">
      <c r="A179" s="73" t="s">
        <v>5</v>
      </c>
      <c r="B179" s="72">
        <v>2011.3</v>
      </c>
      <c r="C179" s="73" t="s">
        <v>484</v>
      </c>
      <c r="D179" s="73" t="s">
        <v>47</v>
      </c>
      <c r="E179" s="72">
        <v>1</v>
      </c>
      <c r="F179" s="72">
        <v>0</v>
      </c>
      <c r="G179" s="72">
        <v>0</v>
      </c>
      <c r="H179" s="6">
        <f t="shared" si="6"/>
        <v>0</v>
      </c>
      <c r="I179" s="6">
        <f t="shared" si="7"/>
        <v>0</v>
      </c>
    </row>
    <row r="180" spans="1:9">
      <c r="A180" s="73" t="s">
        <v>5</v>
      </c>
      <c r="B180" s="72">
        <v>2011.3</v>
      </c>
      <c r="C180" s="73" t="s">
        <v>485</v>
      </c>
      <c r="D180" s="73" t="s">
        <v>47</v>
      </c>
      <c r="E180" s="72">
        <v>33</v>
      </c>
      <c r="F180" s="72">
        <v>27</v>
      </c>
      <c r="G180" s="72">
        <v>26</v>
      </c>
      <c r="H180" s="6">
        <f t="shared" si="6"/>
        <v>0.81818181818181823</v>
      </c>
      <c r="I180" s="6">
        <f t="shared" si="7"/>
        <v>0.78787878787878785</v>
      </c>
    </row>
    <row r="181" spans="1:9">
      <c r="A181" s="73" t="s">
        <v>5</v>
      </c>
      <c r="B181" s="72">
        <v>2011.3</v>
      </c>
      <c r="C181" s="73" t="s">
        <v>96</v>
      </c>
      <c r="D181" s="73" t="s">
        <v>24</v>
      </c>
      <c r="E181" s="72">
        <v>2</v>
      </c>
      <c r="F181" s="72">
        <v>1</v>
      </c>
      <c r="G181" s="72">
        <v>0</v>
      </c>
      <c r="H181" s="6">
        <f t="shared" si="6"/>
        <v>0.5</v>
      </c>
      <c r="I181" s="6">
        <f t="shared" si="7"/>
        <v>0</v>
      </c>
    </row>
    <row r="182" spans="1:9">
      <c r="A182" s="73" t="s">
        <v>5</v>
      </c>
      <c r="B182" s="72">
        <v>2011.3</v>
      </c>
      <c r="C182" s="73" t="s">
        <v>569</v>
      </c>
      <c r="D182" s="73" t="s">
        <v>24</v>
      </c>
      <c r="E182" s="72">
        <v>1</v>
      </c>
      <c r="F182" s="72">
        <v>1</v>
      </c>
      <c r="G182" s="72">
        <v>1</v>
      </c>
      <c r="H182" s="6">
        <f t="shared" si="6"/>
        <v>1</v>
      </c>
      <c r="I182" s="6">
        <f t="shared" si="7"/>
        <v>1</v>
      </c>
    </row>
    <row r="183" spans="1:9">
      <c r="A183" s="73" t="s">
        <v>5</v>
      </c>
      <c r="B183" s="72">
        <v>2011.3</v>
      </c>
      <c r="C183" s="73" t="s">
        <v>112</v>
      </c>
      <c r="D183" s="73" t="s">
        <v>24</v>
      </c>
      <c r="E183" s="72">
        <v>20</v>
      </c>
      <c r="F183" s="72">
        <v>10</v>
      </c>
      <c r="G183" s="72">
        <v>7</v>
      </c>
      <c r="H183" s="6">
        <f t="shared" si="6"/>
        <v>0.5</v>
      </c>
      <c r="I183" s="6">
        <f t="shared" si="7"/>
        <v>0.35</v>
      </c>
    </row>
    <row r="184" spans="1:9">
      <c r="A184" s="73" t="s">
        <v>5</v>
      </c>
      <c r="B184" s="72">
        <v>2011.3</v>
      </c>
      <c r="C184" s="73" t="s">
        <v>480</v>
      </c>
      <c r="D184" s="73" t="s">
        <v>24</v>
      </c>
      <c r="E184" s="72">
        <v>24</v>
      </c>
      <c r="F184" s="72">
        <v>10</v>
      </c>
      <c r="G184" s="72">
        <v>5</v>
      </c>
      <c r="H184" s="6">
        <f t="shared" si="6"/>
        <v>0.41666666666666669</v>
      </c>
      <c r="I184" s="6">
        <f t="shared" si="7"/>
        <v>0.20833333333333334</v>
      </c>
    </row>
    <row r="185" spans="1:9">
      <c r="A185" s="73" t="s">
        <v>5</v>
      </c>
      <c r="B185" s="72">
        <v>2011.3</v>
      </c>
      <c r="C185" s="73" t="s">
        <v>373</v>
      </c>
      <c r="D185" s="73" t="s">
        <v>24</v>
      </c>
      <c r="E185" s="72">
        <v>2</v>
      </c>
      <c r="F185" s="72">
        <v>1</v>
      </c>
      <c r="G185" s="72">
        <v>0</v>
      </c>
      <c r="H185" s="6">
        <f t="shared" si="6"/>
        <v>0.5</v>
      </c>
      <c r="I185" s="6">
        <f t="shared" si="7"/>
        <v>0</v>
      </c>
    </row>
    <row r="186" spans="1:9">
      <c r="A186" s="73" t="s">
        <v>5</v>
      </c>
      <c r="B186" s="72">
        <v>2011.3</v>
      </c>
      <c r="C186" s="73" t="s">
        <v>548</v>
      </c>
      <c r="D186" s="73" t="s">
        <v>24</v>
      </c>
      <c r="E186" s="72">
        <v>2</v>
      </c>
      <c r="F186" s="72">
        <v>0</v>
      </c>
      <c r="G186" s="72">
        <v>0</v>
      </c>
      <c r="H186" s="6">
        <f t="shared" si="6"/>
        <v>0</v>
      </c>
      <c r="I186" s="6">
        <f t="shared" si="7"/>
        <v>0</v>
      </c>
    </row>
    <row r="187" spans="1:9">
      <c r="A187" s="73" t="s">
        <v>5</v>
      </c>
      <c r="B187" s="72">
        <v>2011.3</v>
      </c>
      <c r="C187" s="73" t="s">
        <v>239</v>
      </c>
      <c r="D187" s="73" t="s">
        <v>24</v>
      </c>
      <c r="E187" s="72">
        <v>5</v>
      </c>
      <c r="F187" s="72">
        <v>1</v>
      </c>
      <c r="G187" s="72">
        <v>0</v>
      </c>
      <c r="H187" s="6">
        <f t="shared" si="6"/>
        <v>0.2</v>
      </c>
      <c r="I187" s="6">
        <f t="shared" si="7"/>
        <v>0</v>
      </c>
    </row>
    <row r="188" spans="1:9">
      <c r="A188" s="73" t="s">
        <v>5</v>
      </c>
      <c r="B188" s="72">
        <v>2011.3</v>
      </c>
      <c r="C188" s="73" t="s">
        <v>553</v>
      </c>
      <c r="D188" s="73" t="s">
        <v>24</v>
      </c>
      <c r="E188" s="72">
        <v>6</v>
      </c>
      <c r="F188" s="72">
        <v>0</v>
      </c>
      <c r="G188" s="72">
        <v>0</v>
      </c>
      <c r="H188" s="6">
        <f t="shared" si="6"/>
        <v>0</v>
      </c>
      <c r="I188" s="6">
        <f t="shared" si="7"/>
        <v>0</v>
      </c>
    </row>
    <row r="189" spans="1:9">
      <c r="A189" s="73" t="s">
        <v>5</v>
      </c>
      <c r="B189" s="72">
        <v>2011.3</v>
      </c>
      <c r="C189" s="73" t="s">
        <v>544</v>
      </c>
      <c r="D189" s="73" t="s">
        <v>42</v>
      </c>
      <c r="E189" s="72">
        <v>1</v>
      </c>
      <c r="F189" s="72">
        <v>0</v>
      </c>
      <c r="G189" s="72">
        <v>0</v>
      </c>
      <c r="H189" s="6">
        <f t="shared" si="6"/>
        <v>0</v>
      </c>
      <c r="I189" s="6">
        <f t="shared" si="7"/>
        <v>0</v>
      </c>
    </row>
    <row r="190" spans="1:9">
      <c r="A190" s="73" t="s">
        <v>5</v>
      </c>
      <c r="B190" s="72">
        <v>2011.3</v>
      </c>
      <c r="C190" s="73" t="s">
        <v>536</v>
      </c>
      <c r="D190" s="73" t="s">
        <v>26</v>
      </c>
      <c r="E190" s="72">
        <v>7</v>
      </c>
      <c r="F190" s="72">
        <v>2</v>
      </c>
      <c r="G190" s="72">
        <v>0</v>
      </c>
      <c r="H190" s="6">
        <f t="shared" si="6"/>
        <v>0.2857142857142857</v>
      </c>
      <c r="I190" s="6">
        <f t="shared" si="7"/>
        <v>0</v>
      </c>
    </row>
    <row r="191" spans="1:9">
      <c r="A191" s="73" t="s">
        <v>5</v>
      </c>
      <c r="B191" s="72">
        <v>2011.3</v>
      </c>
      <c r="C191" s="73" t="s">
        <v>108</v>
      </c>
      <c r="D191" s="73" t="s">
        <v>26</v>
      </c>
      <c r="E191" s="72">
        <v>13</v>
      </c>
      <c r="F191" s="72">
        <v>11</v>
      </c>
      <c r="G191" s="72">
        <v>5</v>
      </c>
      <c r="H191" s="6">
        <f t="shared" si="6"/>
        <v>0.84615384615384615</v>
      </c>
      <c r="I191" s="6">
        <f t="shared" si="7"/>
        <v>0.38461538461538464</v>
      </c>
    </row>
    <row r="192" spans="1:9">
      <c r="A192" s="73" t="s">
        <v>5</v>
      </c>
      <c r="B192" s="72">
        <v>2011.3</v>
      </c>
      <c r="C192" s="73" t="s">
        <v>543</v>
      </c>
      <c r="D192" s="73" t="s">
        <v>26</v>
      </c>
      <c r="E192" s="72">
        <v>30</v>
      </c>
      <c r="F192" s="72">
        <v>24</v>
      </c>
      <c r="G192" s="72">
        <v>18</v>
      </c>
      <c r="H192" s="6">
        <f t="shared" si="6"/>
        <v>0.8</v>
      </c>
      <c r="I192" s="6">
        <f t="shared" si="7"/>
        <v>0.6</v>
      </c>
    </row>
    <row r="193" spans="1:9">
      <c r="A193" s="73" t="s">
        <v>5</v>
      </c>
      <c r="B193" s="72">
        <v>2011.3</v>
      </c>
      <c r="C193" s="73" t="s">
        <v>546</v>
      </c>
      <c r="D193" s="73" t="s">
        <v>26</v>
      </c>
      <c r="E193" s="72">
        <v>2</v>
      </c>
      <c r="F193" s="72">
        <v>0</v>
      </c>
      <c r="G193" s="72">
        <v>0</v>
      </c>
      <c r="H193" s="6">
        <f t="shared" si="6"/>
        <v>0</v>
      </c>
      <c r="I193" s="6">
        <f t="shared" si="7"/>
        <v>0</v>
      </c>
    </row>
    <row r="194" spans="1:9">
      <c r="A194" s="73" t="s">
        <v>5</v>
      </c>
      <c r="B194" s="72">
        <v>2011.3</v>
      </c>
      <c r="C194" s="73" t="s">
        <v>547</v>
      </c>
      <c r="D194" s="73" t="s">
        <v>26</v>
      </c>
      <c r="E194" s="72">
        <v>11</v>
      </c>
      <c r="F194" s="72">
        <v>5</v>
      </c>
      <c r="G194" s="72">
        <v>3</v>
      </c>
      <c r="H194" s="6">
        <f t="shared" si="6"/>
        <v>0.45454545454545453</v>
      </c>
      <c r="I194" s="6">
        <f t="shared" si="7"/>
        <v>0.27272727272727271</v>
      </c>
    </row>
    <row r="195" spans="1:9">
      <c r="A195" s="73" t="s">
        <v>5</v>
      </c>
      <c r="B195" s="72">
        <v>2011.3</v>
      </c>
      <c r="C195" s="73" t="s">
        <v>254</v>
      </c>
      <c r="D195" s="73" t="s">
        <v>26</v>
      </c>
      <c r="E195" s="72">
        <v>6</v>
      </c>
      <c r="F195" s="72">
        <v>4</v>
      </c>
      <c r="G195" s="72">
        <v>2</v>
      </c>
      <c r="H195" s="6">
        <f t="shared" si="6"/>
        <v>0.66666666666666663</v>
      </c>
      <c r="I195" s="6">
        <f t="shared" si="7"/>
        <v>0.33333333333333331</v>
      </c>
    </row>
    <row r="196" spans="1:9">
      <c r="A196" s="73" t="s">
        <v>5</v>
      </c>
      <c r="B196" s="72">
        <v>2011.3</v>
      </c>
      <c r="C196" s="73" t="s">
        <v>552</v>
      </c>
      <c r="D196" s="73" t="s">
        <v>26</v>
      </c>
      <c r="E196" s="72">
        <v>8</v>
      </c>
      <c r="F196" s="72">
        <v>0</v>
      </c>
      <c r="G196" s="72">
        <v>0</v>
      </c>
      <c r="H196" s="6">
        <f t="shared" si="6"/>
        <v>0</v>
      </c>
      <c r="I196" s="6">
        <f t="shared" si="7"/>
        <v>0</v>
      </c>
    </row>
    <row r="197" spans="1:9">
      <c r="D197" s="73" t="s">
        <v>9</v>
      </c>
      <c r="E197" s="90">
        <f>SUM(E102:E196)</f>
        <v>2911</v>
      </c>
      <c r="F197" s="90">
        <f>SUM(F102:F196)</f>
        <v>1650</v>
      </c>
      <c r="G197" s="90">
        <f>SUM(G102:G196)</f>
        <v>1218</v>
      </c>
      <c r="H197" s="6">
        <f t="shared" si="6"/>
        <v>0.56681552731020268</v>
      </c>
      <c r="I197" s="6">
        <f t="shared" si="7"/>
        <v>0.41841291652353141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J29" sqref="J29"/>
    </sheetView>
  </sheetViews>
  <sheetFormatPr defaultRowHeight="15"/>
  <cols>
    <col min="1" max="1" width="20.7109375" customWidth="1"/>
  </cols>
  <sheetData>
    <row r="1" spans="1:9">
      <c r="A1" t="s">
        <v>432</v>
      </c>
    </row>
    <row r="2" spans="1:9">
      <c r="A2" s="52" t="s">
        <v>72</v>
      </c>
      <c r="B2" s="52" t="s">
        <v>431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9</v>
      </c>
      <c r="I2" s="1" t="s">
        <v>10</v>
      </c>
    </row>
    <row r="3" spans="1:9">
      <c r="A3" s="2" t="s">
        <v>6</v>
      </c>
      <c r="B3" s="2" t="s">
        <v>75</v>
      </c>
      <c r="C3" s="3">
        <v>185</v>
      </c>
      <c r="D3" s="3">
        <v>94</v>
      </c>
      <c r="E3" s="3">
        <v>516</v>
      </c>
      <c r="F3" s="3">
        <v>204</v>
      </c>
      <c r="G3" s="3">
        <v>88</v>
      </c>
      <c r="H3" s="3">
        <v>1087</v>
      </c>
      <c r="I3" s="6">
        <f>H3/$H$9</f>
        <v>0.37289879931389364</v>
      </c>
    </row>
    <row r="4" spans="1:9">
      <c r="A4" s="2" t="s">
        <v>6</v>
      </c>
      <c r="B4" s="2" t="s">
        <v>78</v>
      </c>
      <c r="C4" s="3">
        <v>128</v>
      </c>
      <c r="D4" s="3">
        <v>100</v>
      </c>
      <c r="E4" s="3">
        <v>410</v>
      </c>
      <c r="F4" s="3">
        <v>247</v>
      </c>
      <c r="G4" s="3">
        <v>71</v>
      </c>
      <c r="H4" s="3">
        <v>956</v>
      </c>
      <c r="I4" s="6">
        <f t="shared" ref="I4:I9" si="0">H4/$H$9</f>
        <v>0.32795883361921097</v>
      </c>
    </row>
    <row r="5" spans="1:9">
      <c r="A5" s="2" t="s">
        <v>7</v>
      </c>
      <c r="B5" s="2" t="s">
        <v>75</v>
      </c>
      <c r="C5" s="3">
        <v>84</v>
      </c>
      <c r="D5" s="3">
        <v>18</v>
      </c>
      <c r="E5" s="3">
        <v>64</v>
      </c>
      <c r="F5" s="3">
        <v>195</v>
      </c>
      <c r="G5" s="3">
        <v>32</v>
      </c>
      <c r="H5" s="3">
        <v>393</v>
      </c>
      <c r="I5" s="6">
        <f t="shared" si="0"/>
        <v>0.13481989708404804</v>
      </c>
    </row>
    <row r="6" spans="1:9">
      <c r="A6" s="2" t="s">
        <v>7</v>
      </c>
      <c r="B6" s="2" t="s">
        <v>78</v>
      </c>
      <c r="C6" s="3">
        <v>79</v>
      </c>
      <c r="D6" s="3">
        <v>21</v>
      </c>
      <c r="E6" s="3">
        <v>58</v>
      </c>
      <c r="F6" s="3">
        <v>160</v>
      </c>
      <c r="G6" s="3">
        <v>32</v>
      </c>
      <c r="H6" s="3">
        <v>350</v>
      </c>
      <c r="I6" s="6">
        <f t="shared" si="0"/>
        <v>0.12006861063464837</v>
      </c>
    </row>
    <row r="7" spans="1:9">
      <c r="A7" s="2" t="s">
        <v>8</v>
      </c>
      <c r="B7" s="2" t="s">
        <v>75</v>
      </c>
      <c r="C7" s="3">
        <v>6</v>
      </c>
      <c r="D7" s="3">
        <v>20</v>
      </c>
      <c r="E7" s="3">
        <v>23</v>
      </c>
      <c r="F7" s="3">
        <v>25</v>
      </c>
      <c r="G7" s="3">
        <v>4</v>
      </c>
      <c r="H7" s="3">
        <v>78</v>
      </c>
      <c r="I7" s="6">
        <f t="shared" si="0"/>
        <v>2.6758147512864493E-2</v>
      </c>
    </row>
    <row r="8" spans="1:9">
      <c r="A8" s="2" t="s">
        <v>8</v>
      </c>
      <c r="B8" s="2" t="s">
        <v>78</v>
      </c>
      <c r="C8" s="3">
        <v>11</v>
      </c>
      <c r="D8" s="3">
        <v>8</v>
      </c>
      <c r="E8" s="3">
        <v>17</v>
      </c>
      <c r="F8" s="3">
        <v>14</v>
      </c>
      <c r="G8" s="3">
        <v>1</v>
      </c>
      <c r="H8" s="3">
        <v>51</v>
      </c>
      <c r="I8" s="6">
        <f t="shared" si="0"/>
        <v>1.7495711835334476E-2</v>
      </c>
    </row>
    <row r="9" spans="1:9">
      <c r="A9" s="2" t="s">
        <v>9</v>
      </c>
      <c r="B9" s="5"/>
      <c r="C9" s="5">
        <f t="shared" ref="C9:H9" si="1">SUM(C3:C8)</f>
        <v>493</v>
      </c>
      <c r="D9" s="5">
        <f t="shared" si="1"/>
        <v>261</v>
      </c>
      <c r="E9" s="5">
        <f t="shared" si="1"/>
        <v>1088</v>
      </c>
      <c r="F9" s="5">
        <f t="shared" si="1"/>
        <v>845</v>
      </c>
      <c r="G9" s="5">
        <f t="shared" si="1"/>
        <v>228</v>
      </c>
      <c r="H9" s="5">
        <f t="shared" si="1"/>
        <v>2915</v>
      </c>
      <c r="I9" s="6">
        <f t="shared" si="0"/>
        <v>1</v>
      </c>
    </row>
    <row r="10" spans="1:9">
      <c r="A10" s="4" t="s">
        <v>433</v>
      </c>
      <c r="B10" s="5"/>
      <c r="C10" s="5">
        <f>C3+C5+C7</f>
        <v>275</v>
      </c>
      <c r="D10" s="5">
        <f t="shared" ref="D10:H11" si="2">D3+D5+D7</f>
        <v>132</v>
      </c>
      <c r="E10" s="5">
        <f t="shared" si="2"/>
        <v>603</v>
      </c>
      <c r="F10" s="5">
        <f t="shared" si="2"/>
        <v>424</v>
      </c>
      <c r="G10" s="5">
        <f t="shared" si="2"/>
        <v>124</v>
      </c>
      <c r="H10" s="5">
        <f t="shared" si="2"/>
        <v>1558</v>
      </c>
      <c r="I10" s="53">
        <f>H10/$H$9</f>
        <v>0.53447684391080619</v>
      </c>
    </row>
    <row r="11" spans="1:9">
      <c r="A11" s="4" t="s">
        <v>434</v>
      </c>
      <c r="B11" s="5"/>
      <c r="C11" s="5">
        <f>C4+C6+C8</f>
        <v>218</v>
      </c>
      <c r="D11" s="5">
        <f t="shared" si="2"/>
        <v>129</v>
      </c>
      <c r="E11" s="5">
        <f t="shared" si="2"/>
        <v>485</v>
      </c>
      <c r="F11" s="5">
        <f t="shared" si="2"/>
        <v>421</v>
      </c>
      <c r="G11" s="5">
        <f t="shared" si="2"/>
        <v>104</v>
      </c>
      <c r="H11" s="5">
        <f t="shared" si="2"/>
        <v>1357</v>
      </c>
      <c r="I11" s="53">
        <f>H11/$H$9</f>
        <v>0.46552315608919381</v>
      </c>
    </row>
    <row r="13" spans="1:9">
      <c r="A13" t="s">
        <v>432</v>
      </c>
    </row>
    <row r="14" spans="1:9">
      <c r="A14" s="52" t="s">
        <v>72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9</v>
      </c>
      <c r="H14" s="1" t="s">
        <v>10</v>
      </c>
    </row>
    <row r="15" spans="1:9">
      <c r="A15" s="5" t="str">
        <f>A10</f>
        <v>Total Female</v>
      </c>
      <c r="B15" s="5">
        <f t="shared" ref="B15:H16" si="3">C10</f>
        <v>275</v>
      </c>
      <c r="C15" s="5">
        <f t="shared" si="3"/>
        <v>132</v>
      </c>
      <c r="D15" s="5">
        <f t="shared" si="3"/>
        <v>603</v>
      </c>
      <c r="E15" s="5">
        <f t="shared" si="3"/>
        <v>424</v>
      </c>
      <c r="F15" s="5">
        <f t="shared" si="3"/>
        <v>124</v>
      </c>
      <c r="G15" s="5">
        <f t="shared" si="3"/>
        <v>1558</v>
      </c>
      <c r="H15" s="6">
        <f t="shared" si="3"/>
        <v>0.53447684391080619</v>
      </c>
    </row>
    <row r="16" spans="1:9">
      <c r="A16" s="5" t="str">
        <f>A11</f>
        <v>Total Male</v>
      </c>
      <c r="B16" s="5">
        <f t="shared" si="3"/>
        <v>218</v>
      </c>
      <c r="C16" s="5">
        <f t="shared" si="3"/>
        <v>129</v>
      </c>
      <c r="D16" s="5">
        <f t="shared" si="3"/>
        <v>485</v>
      </c>
      <c r="E16" s="5">
        <f t="shared" si="3"/>
        <v>421</v>
      </c>
      <c r="F16" s="5">
        <f t="shared" si="3"/>
        <v>104</v>
      </c>
      <c r="G16" s="5">
        <f t="shared" si="3"/>
        <v>1357</v>
      </c>
      <c r="H16" s="6">
        <f t="shared" si="3"/>
        <v>0.46552315608919381</v>
      </c>
    </row>
    <row r="18" spans="1:8">
      <c r="A18" t="s">
        <v>432</v>
      </c>
    </row>
    <row r="19" spans="1:8">
      <c r="A19" s="52" t="s">
        <v>72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9</v>
      </c>
      <c r="H19" s="1" t="s">
        <v>10</v>
      </c>
    </row>
    <row r="20" spans="1:8">
      <c r="A20" s="5" t="str">
        <f>A15</f>
        <v>Total Female</v>
      </c>
      <c r="B20" s="6">
        <f>B15/C$9</f>
        <v>0.55780933062880322</v>
      </c>
      <c r="C20" s="6">
        <f t="shared" ref="C20:F21" si="4">C15/D$9</f>
        <v>0.50574712643678166</v>
      </c>
      <c r="D20" s="6">
        <f t="shared" si="4"/>
        <v>0.55422794117647056</v>
      </c>
      <c r="E20" s="6">
        <f t="shared" si="4"/>
        <v>0.50177514792899414</v>
      </c>
      <c r="F20" s="6">
        <f t="shared" si="4"/>
        <v>0.54385964912280704</v>
      </c>
      <c r="G20" s="6">
        <f>H15</f>
        <v>0.53447684391080619</v>
      </c>
      <c r="H20" s="6">
        <f>I15</f>
        <v>0</v>
      </c>
    </row>
    <row r="21" spans="1:8">
      <c r="A21" s="5" t="str">
        <f>A16</f>
        <v>Total Male</v>
      </c>
      <c r="B21" s="6">
        <f>B16/C$9</f>
        <v>0.44219066937119678</v>
      </c>
      <c r="C21" s="6">
        <f t="shared" si="4"/>
        <v>0.4942528735632184</v>
      </c>
      <c r="D21" s="6">
        <f t="shared" si="4"/>
        <v>0.44577205882352944</v>
      </c>
      <c r="E21" s="6">
        <f t="shared" si="4"/>
        <v>0.49822485207100592</v>
      </c>
      <c r="F21" s="6">
        <f t="shared" si="4"/>
        <v>0.45614035087719296</v>
      </c>
      <c r="G21" s="6">
        <f>H16</f>
        <v>0.46552315608919381</v>
      </c>
      <c r="H21" s="6">
        <f>I16</f>
        <v>0</v>
      </c>
    </row>
  </sheetData>
  <pageMargins left="0.7" right="0.7" top="0.75" bottom="0.75" header="0.3" footer="0.3"/>
  <pageSetup scale="96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9"/>
  <sheetViews>
    <sheetView topLeftCell="A19" workbookViewId="0">
      <selection activeCell="B7" sqref="B7"/>
    </sheetView>
  </sheetViews>
  <sheetFormatPr defaultRowHeight="15"/>
  <cols>
    <col min="1" max="1" width="28.28515625" customWidth="1"/>
    <col min="2" max="2" width="12.28515625" style="89" customWidth="1"/>
  </cols>
  <sheetData>
    <row r="1" spans="1:4" s="89" customFormat="1">
      <c r="A1" s="89" t="s">
        <v>1001</v>
      </c>
    </row>
    <row r="2" spans="1:4">
      <c r="A2" s="144" t="s">
        <v>0</v>
      </c>
      <c r="B2" s="144" t="s">
        <v>9</v>
      </c>
      <c r="C2" s="144" t="s">
        <v>565</v>
      </c>
      <c r="D2" s="144" t="s">
        <v>1000</v>
      </c>
    </row>
    <row r="3" spans="1:4">
      <c r="A3" s="145" t="s">
        <v>6</v>
      </c>
      <c r="B3" s="146">
        <v>2041</v>
      </c>
      <c r="C3" s="146">
        <v>1214</v>
      </c>
      <c r="D3" s="146">
        <v>913</v>
      </c>
    </row>
    <row r="4" spans="1:4">
      <c r="A4" s="145" t="s">
        <v>7</v>
      </c>
      <c r="B4" s="146">
        <v>741</v>
      </c>
      <c r="C4" s="146">
        <v>376</v>
      </c>
      <c r="D4" s="146">
        <v>258</v>
      </c>
    </row>
    <row r="5" spans="1:4">
      <c r="A5" s="145" t="s">
        <v>8</v>
      </c>
      <c r="B5" s="146">
        <v>129</v>
      </c>
      <c r="C5" s="146">
        <v>58</v>
      </c>
      <c r="D5" s="146">
        <v>45</v>
      </c>
    </row>
    <row r="6" spans="1:4" s="89" customFormat="1">
      <c r="A6" s="145" t="s">
        <v>9</v>
      </c>
      <c r="B6" s="146">
        <f>SUM(B3:B5)</f>
        <v>2911</v>
      </c>
      <c r="C6" s="146">
        <f>SUM(C3:C5)</f>
        <v>1648</v>
      </c>
      <c r="D6" s="146">
        <f t="shared" ref="D6" si="0">SUM(D3:D5)</f>
        <v>1216</v>
      </c>
    </row>
    <row r="25" spans="1:4">
      <c r="A25" s="89" t="s">
        <v>1001</v>
      </c>
      <c r="C25" s="89"/>
      <c r="D25" s="89"/>
    </row>
    <row r="26" spans="1:4">
      <c r="A26" s="144" t="s">
        <v>0</v>
      </c>
      <c r="B26" s="144" t="s">
        <v>565</v>
      </c>
      <c r="C26" s="144" t="s">
        <v>1000</v>
      </c>
      <c r="D26" s="144" t="s">
        <v>9</v>
      </c>
    </row>
    <row r="27" spans="1:4">
      <c r="A27" s="145" t="s">
        <v>6</v>
      </c>
      <c r="B27" s="147">
        <f>C3/$B3</f>
        <v>0.59480646741793242</v>
      </c>
      <c r="C27" s="147">
        <f>D3/$B$3</f>
        <v>0.44732974032337092</v>
      </c>
      <c r="D27" s="146">
        <v>2041</v>
      </c>
    </row>
    <row r="28" spans="1:4">
      <c r="A28" s="145" t="s">
        <v>7</v>
      </c>
      <c r="B28" s="147">
        <f>C4/$B4</f>
        <v>0.50742240215924428</v>
      </c>
      <c r="C28" s="147">
        <f>D4/$B4</f>
        <v>0.34817813765182187</v>
      </c>
      <c r="D28" s="146">
        <v>741</v>
      </c>
    </row>
    <row r="29" spans="1:4">
      <c r="A29" s="145" t="s">
        <v>8</v>
      </c>
      <c r="B29" s="147">
        <f t="shared" ref="B29:C29" si="1">C5/$B5</f>
        <v>0.44961240310077522</v>
      </c>
      <c r="C29" s="147">
        <f t="shared" si="1"/>
        <v>0.34883720930232559</v>
      </c>
      <c r="D29" s="146">
        <v>129</v>
      </c>
    </row>
  </sheetData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1"/>
  <sheetViews>
    <sheetView topLeftCell="A13" workbookViewId="0">
      <selection activeCell="F35" sqref="F35"/>
    </sheetView>
  </sheetViews>
  <sheetFormatPr defaultRowHeight="15"/>
  <cols>
    <col min="1" max="1" width="36.140625" customWidth="1"/>
  </cols>
  <sheetData>
    <row r="1" spans="1:8" s="89" customFormat="1">
      <c r="A1" s="89" t="s">
        <v>579</v>
      </c>
    </row>
    <row r="2" spans="1:8">
      <c r="A2" s="102" t="s">
        <v>19</v>
      </c>
      <c r="B2" s="102" t="s">
        <v>20</v>
      </c>
      <c r="C2" s="102" t="s">
        <v>1</v>
      </c>
      <c r="D2" s="102" t="s">
        <v>3</v>
      </c>
      <c r="E2" s="102" t="s">
        <v>4</v>
      </c>
      <c r="F2" s="102" t="s">
        <v>5</v>
      </c>
      <c r="G2" s="108" t="s">
        <v>9</v>
      </c>
      <c r="H2" s="108" t="s">
        <v>10</v>
      </c>
    </row>
    <row r="3" spans="1:8">
      <c r="A3" s="103" t="s">
        <v>21</v>
      </c>
      <c r="B3" s="103" t="s">
        <v>24</v>
      </c>
      <c r="C3" s="105"/>
      <c r="D3" s="104">
        <v>1</v>
      </c>
      <c r="E3" s="105"/>
      <c r="F3" s="105"/>
      <c r="G3" s="104">
        <v>1</v>
      </c>
      <c r="H3" s="6">
        <f>G3/$G$24</f>
        <v>5.8823529411764705E-3</v>
      </c>
    </row>
    <row r="4" spans="1:8">
      <c r="A4" s="103" t="s">
        <v>574</v>
      </c>
      <c r="B4" s="103" t="s">
        <v>24</v>
      </c>
      <c r="C4" s="105"/>
      <c r="D4" s="104">
        <v>2</v>
      </c>
      <c r="E4" s="105"/>
      <c r="F4" s="105"/>
      <c r="G4" s="104">
        <v>2</v>
      </c>
      <c r="H4" s="6">
        <f t="shared" ref="H4:H24" si="0">G4/$G$24</f>
        <v>1.1764705882352941E-2</v>
      </c>
    </row>
    <row r="5" spans="1:8">
      <c r="A5" s="103" t="s">
        <v>25</v>
      </c>
      <c r="B5" s="103" t="s">
        <v>26</v>
      </c>
      <c r="C5" s="105"/>
      <c r="D5" s="105"/>
      <c r="E5" s="104">
        <v>9</v>
      </c>
      <c r="F5" s="105"/>
      <c r="G5" s="104">
        <v>9</v>
      </c>
      <c r="H5" s="6">
        <f t="shared" si="0"/>
        <v>5.2941176470588235E-2</v>
      </c>
    </row>
    <row r="6" spans="1:8">
      <c r="A6" s="103" t="s">
        <v>30</v>
      </c>
      <c r="B6" s="103" t="s">
        <v>31</v>
      </c>
      <c r="C6" s="105"/>
      <c r="D6" s="105"/>
      <c r="E6" s="104">
        <v>1</v>
      </c>
      <c r="F6" s="105"/>
      <c r="G6" s="104">
        <v>1</v>
      </c>
      <c r="H6" s="6">
        <f t="shared" si="0"/>
        <v>5.8823529411764705E-3</v>
      </c>
    </row>
    <row r="7" spans="1:8">
      <c r="A7" s="103" t="s">
        <v>32</v>
      </c>
      <c r="B7" s="103" t="s">
        <v>24</v>
      </c>
      <c r="C7" s="105"/>
      <c r="D7" s="104">
        <v>14</v>
      </c>
      <c r="E7" s="105"/>
      <c r="F7" s="104">
        <v>1</v>
      </c>
      <c r="G7" s="104">
        <v>15</v>
      </c>
      <c r="H7" s="6">
        <f t="shared" si="0"/>
        <v>8.8235294117647065E-2</v>
      </c>
    </row>
    <row r="8" spans="1:8">
      <c r="A8" s="103" t="s">
        <v>33</v>
      </c>
      <c r="B8" s="103" t="s">
        <v>26</v>
      </c>
      <c r="C8" s="105"/>
      <c r="D8" s="105"/>
      <c r="E8" s="104">
        <v>1</v>
      </c>
      <c r="F8" s="105"/>
      <c r="G8" s="104">
        <v>1</v>
      </c>
      <c r="H8" s="6">
        <f t="shared" si="0"/>
        <v>5.8823529411764705E-3</v>
      </c>
    </row>
    <row r="9" spans="1:8">
      <c r="A9" s="103" t="s">
        <v>36</v>
      </c>
      <c r="B9" s="103" t="s">
        <v>24</v>
      </c>
      <c r="C9" s="105"/>
      <c r="D9" s="104">
        <v>15</v>
      </c>
      <c r="E9" s="105"/>
      <c r="F9" s="105"/>
      <c r="G9" s="104">
        <v>15</v>
      </c>
      <c r="H9" s="6">
        <f t="shared" si="0"/>
        <v>8.8235294117647065E-2</v>
      </c>
    </row>
    <row r="10" spans="1:8">
      <c r="A10" s="103" t="s">
        <v>575</v>
      </c>
      <c r="B10" s="103" t="s">
        <v>24</v>
      </c>
      <c r="C10" s="104">
        <v>1</v>
      </c>
      <c r="D10" s="105"/>
      <c r="E10" s="105"/>
      <c r="F10" s="105"/>
      <c r="G10" s="104">
        <v>1</v>
      </c>
      <c r="H10" s="6">
        <f t="shared" si="0"/>
        <v>5.8823529411764705E-3</v>
      </c>
    </row>
    <row r="11" spans="1:8">
      <c r="A11" s="103" t="s">
        <v>40</v>
      </c>
      <c r="B11" s="103" t="s">
        <v>31</v>
      </c>
      <c r="C11" s="105"/>
      <c r="D11" s="105"/>
      <c r="E11" s="104">
        <v>7</v>
      </c>
      <c r="F11" s="105"/>
      <c r="G11" s="104">
        <v>7</v>
      </c>
      <c r="H11" s="6">
        <f t="shared" si="0"/>
        <v>4.1176470588235294E-2</v>
      </c>
    </row>
    <row r="12" spans="1:8">
      <c r="A12" s="103" t="s">
        <v>43</v>
      </c>
      <c r="B12" s="103" t="s">
        <v>22</v>
      </c>
      <c r="C12" s="105"/>
      <c r="D12" s="104">
        <v>4</v>
      </c>
      <c r="E12" s="105"/>
      <c r="F12" s="105"/>
      <c r="G12" s="104">
        <v>4</v>
      </c>
      <c r="H12" s="6">
        <f t="shared" si="0"/>
        <v>2.3529411764705882E-2</v>
      </c>
    </row>
    <row r="13" spans="1:8">
      <c r="A13" s="103" t="s">
        <v>46</v>
      </c>
      <c r="B13" s="103" t="s">
        <v>47</v>
      </c>
      <c r="C13" s="105"/>
      <c r="D13" s="104">
        <v>13</v>
      </c>
      <c r="E13" s="105"/>
      <c r="F13" s="105"/>
      <c r="G13" s="104">
        <v>13</v>
      </c>
      <c r="H13" s="6">
        <f t="shared" si="0"/>
        <v>7.6470588235294124E-2</v>
      </c>
    </row>
    <row r="14" spans="1:8">
      <c r="A14" s="103" t="s">
        <v>48</v>
      </c>
      <c r="B14" s="103" t="s">
        <v>24</v>
      </c>
      <c r="C14" s="105"/>
      <c r="D14" s="104">
        <v>1</v>
      </c>
      <c r="E14" s="104">
        <v>2</v>
      </c>
      <c r="F14" s="105"/>
      <c r="G14" s="104">
        <v>3</v>
      </c>
      <c r="H14" s="6">
        <f t="shared" si="0"/>
        <v>1.7647058823529412E-2</v>
      </c>
    </row>
    <row r="15" spans="1:8">
      <c r="A15" s="103" t="s">
        <v>50</v>
      </c>
      <c r="B15" s="103" t="s">
        <v>47</v>
      </c>
      <c r="C15" s="105"/>
      <c r="D15" s="104">
        <v>20</v>
      </c>
      <c r="E15" s="105"/>
      <c r="F15" s="105"/>
      <c r="G15" s="104">
        <v>20</v>
      </c>
      <c r="H15" s="6">
        <f t="shared" si="0"/>
        <v>0.11764705882352941</v>
      </c>
    </row>
    <row r="16" spans="1:8">
      <c r="A16" s="103" t="s">
        <v>51</v>
      </c>
      <c r="B16" s="103" t="s">
        <v>24</v>
      </c>
      <c r="C16" s="105"/>
      <c r="D16" s="104">
        <v>4</v>
      </c>
      <c r="E16" s="105"/>
      <c r="F16" s="105"/>
      <c r="G16" s="104">
        <v>4</v>
      </c>
      <c r="H16" s="6">
        <f t="shared" si="0"/>
        <v>2.3529411764705882E-2</v>
      </c>
    </row>
    <row r="17" spans="1:8">
      <c r="A17" s="103" t="s">
        <v>52</v>
      </c>
      <c r="B17" s="103" t="s">
        <v>47</v>
      </c>
      <c r="C17" s="105"/>
      <c r="D17" s="104">
        <v>8</v>
      </c>
      <c r="E17" s="105"/>
      <c r="F17" s="105"/>
      <c r="G17" s="104">
        <v>8</v>
      </c>
      <c r="H17" s="6">
        <f t="shared" si="0"/>
        <v>4.7058823529411764E-2</v>
      </c>
    </row>
    <row r="18" spans="1:8">
      <c r="A18" s="103" t="s">
        <v>576</v>
      </c>
      <c r="B18" s="103" t="s">
        <v>26</v>
      </c>
      <c r="C18" s="105"/>
      <c r="D18" s="104">
        <v>9</v>
      </c>
      <c r="E18" s="105"/>
      <c r="F18" s="105"/>
      <c r="G18" s="104">
        <v>9</v>
      </c>
      <c r="H18" s="6">
        <f t="shared" si="0"/>
        <v>5.2941176470588235E-2</v>
      </c>
    </row>
    <row r="19" spans="1:8">
      <c r="A19" s="103" t="s">
        <v>54</v>
      </c>
      <c r="B19" s="103" t="s">
        <v>24</v>
      </c>
      <c r="C19" s="105"/>
      <c r="D19" s="104">
        <v>2</v>
      </c>
      <c r="E19" s="105"/>
      <c r="F19" s="105"/>
      <c r="G19" s="104">
        <v>2</v>
      </c>
      <c r="H19" s="6">
        <f t="shared" si="0"/>
        <v>1.1764705882352941E-2</v>
      </c>
    </row>
    <row r="20" spans="1:8">
      <c r="A20" s="103" t="s">
        <v>59</v>
      </c>
      <c r="B20" s="103" t="s">
        <v>24</v>
      </c>
      <c r="C20" s="104">
        <v>10</v>
      </c>
      <c r="D20" s="104">
        <v>1</v>
      </c>
      <c r="E20" s="105"/>
      <c r="F20" s="104">
        <v>2</v>
      </c>
      <c r="G20" s="104">
        <v>13</v>
      </c>
      <c r="H20" s="6">
        <f t="shared" si="0"/>
        <v>7.6470588235294124E-2</v>
      </c>
    </row>
    <row r="21" spans="1:8">
      <c r="A21" s="103" t="s">
        <v>60</v>
      </c>
      <c r="B21" s="103" t="s">
        <v>47</v>
      </c>
      <c r="C21" s="104">
        <v>4</v>
      </c>
      <c r="D21" s="104">
        <v>12</v>
      </c>
      <c r="E21" s="105"/>
      <c r="F21" s="105"/>
      <c r="G21" s="104">
        <v>16</v>
      </c>
      <c r="H21" s="6">
        <f t="shared" si="0"/>
        <v>9.4117647058823528E-2</v>
      </c>
    </row>
    <row r="22" spans="1:8">
      <c r="A22" s="103" t="s">
        <v>61</v>
      </c>
      <c r="B22" s="103" t="s">
        <v>22</v>
      </c>
      <c r="C22" s="105"/>
      <c r="D22" s="104">
        <v>24</v>
      </c>
      <c r="E22" s="105"/>
      <c r="F22" s="105"/>
      <c r="G22" s="104">
        <v>24</v>
      </c>
      <c r="H22" s="6">
        <f t="shared" si="0"/>
        <v>0.14117647058823529</v>
      </c>
    </row>
    <row r="23" spans="1:8">
      <c r="A23" s="103" t="s">
        <v>63</v>
      </c>
      <c r="B23" s="103" t="s">
        <v>26</v>
      </c>
      <c r="C23" s="105"/>
      <c r="D23" s="104">
        <v>2</v>
      </c>
      <c r="E23" s="105"/>
      <c r="F23" s="105"/>
      <c r="G23" s="104">
        <v>2</v>
      </c>
      <c r="H23" s="6">
        <f t="shared" si="0"/>
        <v>1.1764705882352941E-2</v>
      </c>
    </row>
    <row r="24" spans="1:8">
      <c r="A24" s="103" t="s">
        <v>9</v>
      </c>
      <c r="B24" s="90"/>
      <c r="C24" s="90">
        <f t="shared" ref="C24:F24" si="1">SUM(C3:C23)</f>
        <v>15</v>
      </c>
      <c r="D24" s="90">
        <f t="shared" si="1"/>
        <v>132</v>
      </c>
      <c r="E24" s="90">
        <f t="shared" si="1"/>
        <v>20</v>
      </c>
      <c r="F24" s="90">
        <f t="shared" si="1"/>
        <v>3</v>
      </c>
      <c r="G24" s="90">
        <f>SUM(G3:G23)</f>
        <v>170</v>
      </c>
      <c r="H24" s="6">
        <f t="shared" si="0"/>
        <v>1</v>
      </c>
    </row>
    <row r="25" spans="1:8">
      <c r="A25" s="103" t="s">
        <v>11</v>
      </c>
      <c r="B25" s="90"/>
      <c r="C25" s="6">
        <f>C24/$G$24</f>
        <v>8.8235294117647065E-2</v>
      </c>
      <c r="D25" s="6">
        <f>D24/$G$24</f>
        <v>0.77647058823529413</v>
      </c>
      <c r="E25" s="6">
        <f>E24/$G$24</f>
        <v>0.11764705882352941</v>
      </c>
      <c r="F25" s="6">
        <f>F24/$G$24</f>
        <v>1.7647058823529412E-2</v>
      </c>
      <c r="G25" s="6">
        <f>G24/$G$24</f>
        <v>1</v>
      </c>
    </row>
    <row r="26" spans="1:8" s="89" customFormat="1">
      <c r="A26" s="100"/>
      <c r="C26" s="107"/>
      <c r="D26" s="107"/>
      <c r="E26" s="107"/>
      <c r="F26" s="107"/>
    </row>
    <row r="27" spans="1:8">
      <c r="A27" s="100" t="s">
        <v>577</v>
      </c>
      <c r="B27" s="151" t="s">
        <v>578</v>
      </c>
      <c r="C27" s="151"/>
      <c r="D27" s="151"/>
      <c r="E27" s="151"/>
      <c r="F27" s="151"/>
    </row>
    <row r="29" spans="1:8">
      <c r="A29" s="89" t="s">
        <v>579</v>
      </c>
      <c r="B29" s="89"/>
      <c r="C29" s="89"/>
      <c r="D29" s="89"/>
      <c r="E29" s="89"/>
      <c r="F29" s="89"/>
      <c r="G29" s="89"/>
    </row>
    <row r="30" spans="1:8">
      <c r="A30" s="102" t="s">
        <v>19</v>
      </c>
      <c r="B30" s="102" t="s">
        <v>2</v>
      </c>
      <c r="C30" s="102" t="s">
        <v>1</v>
      </c>
      <c r="D30" s="102" t="s">
        <v>3</v>
      </c>
      <c r="E30" s="102" t="s">
        <v>4</v>
      </c>
      <c r="F30" s="102" t="s">
        <v>5</v>
      </c>
      <c r="G30" s="108" t="s">
        <v>9</v>
      </c>
    </row>
    <row r="31" spans="1:8">
      <c r="A31" s="90" t="str">
        <f>A24</f>
        <v>Total</v>
      </c>
      <c r="B31" s="90">
        <f t="shared" ref="B31:G31" si="2">B24</f>
        <v>0</v>
      </c>
      <c r="C31" s="90">
        <f t="shared" si="2"/>
        <v>15</v>
      </c>
      <c r="D31" s="90">
        <f t="shared" si="2"/>
        <v>132</v>
      </c>
      <c r="E31" s="90">
        <f t="shared" si="2"/>
        <v>20</v>
      </c>
      <c r="F31" s="90">
        <f t="shared" si="2"/>
        <v>3</v>
      </c>
      <c r="G31" s="90">
        <f t="shared" si="2"/>
        <v>170</v>
      </c>
    </row>
  </sheetData>
  <mergeCells count="1">
    <mergeCell ref="B27:F2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I10" sqref="I10"/>
    </sheetView>
  </sheetViews>
  <sheetFormatPr defaultRowHeight="15"/>
  <cols>
    <col min="1" max="1" width="11.7109375" customWidth="1"/>
    <col min="3" max="3" width="9.140625" style="89"/>
  </cols>
  <sheetData>
    <row r="1" spans="1:7" s="89" customFormat="1">
      <c r="A1" s="89" t="s">
        <v>581</v>
      </c>
    </row>
    <row r="2" spans="1:7">
      <c r="A2" s="109" t="s">
        <v>74</v>
      </c>
      <c r="B2" s="109" t="s">
        <v>9</v>
      </c>
      <c r="C2" s="109" t="s">
        <v>1</v>
      </c>
      <c r="D2" s="109" t="s">
        <v>2</v>
      </c>
      <c r="E2" s="109" t="s">
        <v>3</v>
      </c>
      <c r="F2" s="109" t="s">
        <v>4</v>
      </c>
      <c r="G2" s="109" t="s">
        <v>5</v>
      </c>
    </row>
    <row r="3" spans="1:7">
      <c r="A3" s="110" t="s">
        <v>442</v>
      </c>
      <c r="B3" s="111">
        <v>30</v>
      </c>
      <c r="C3" s="111">
        <v>15</v>
      </c>
      <c r="D3" s="111"/>
      <c r="E3" s="111">
        <v>15</v>
      </c>
      <c r="F3" s="112"/>
      <c r="G3" s="112"/>
    </row>
    <row r="4" spans="1:7">
      <c r="A4" s="110" t="s">
        <v>443</v>
      </c>
      <c r="B4" s="111">
        <v>13</v>
      </c>
      <c r="C4" s="112"/>
      <c r="D4" s="112"/>
      <c r="E4" s="111">
        <v>13</v>
      </c>
      <c r="F4" s="112"/>
      <c r="G4" s="112"/>
    </row>
    <row r="5" spans="1:7">
      <c r="A5" s="110" t="s">
        <v>580</v>
      </c>
      <c r="B5" s="111">
        <v>105</v>
      </c>
      <c r="C5" s="112"/>
      <c r="D5" s="112"/>
      <c r="E5" s="111">
        <v>85</v>
      </c>
      <c r="F5" s="111">
        <v>20</v>
      </c>
      <c r="G5" s="112"/>
    </row>
    <row r="6" spans="1:7">
      <c r="A6" s="110" t="s">
        <v>445</v>
      </c>
      <c r="B6" s="111">
        <v>22</v>
      </c>
      <c r="C6" s="112"/>
      <c r="D6" s="112"/>
      <c r="E6" s="111">
        <v>19</v>
      </c>
      <c r="F6" s="112"/>
      <c r="G6" s="111">
        <v>3</v>
      </c>
    </row>
    <row r="7" spans="1:7">
      <c r="A7" s="110" t="s">
        <v>9</v>
      </c>
      <c r="B7" s="90">
        <f>SUM(B3:B6)</f>
        <v>170</v>
      </c>
      <c r="C7" s="90">
        <f>SUM(C3:C6)</f>
        <v>15</v>
      </c>
      <c r="D7" s="90">
        <f t="shared" ref="D7:G7" si="0">SUM(D3:D6)</f>
        <v>0</v>
      </c>
      <c r="E7" s="90">
        <f t="shared" si="0"/>
        <v>132</v>
      </c>
      <c r="F7" s="90">
        <f t="shared" si="0"/>
        <v>20</v>
      </c>
      <c r="G7" s="90">
        <f t="shared" si="0"/>
        <v>3</v>
      </c>
    </row>
    <row r="9" spans="1:7" s="89" customFormat="1">
      <c r="A9" s="100" t="s">
        <v>577</v>
      </c>
      <c r="B9" s="151" t="s">
        <v>578</v>
      </c>
      <c r="C9" s="151"/>
      <c r="D9" s="151"/>
      <c r="E9" s="151"/>
      <c r="F9" s="151"/>
    </row>
    <row r="10" spans="1:7" s="89" customFormat="1">
      <c r="A10" s="100"/>
      <c r="B10" s="101"/>
      <c r="C10" s="101"/>
      <c r="D10" s="101"/>
      <c r="E10" s="101"/>
      <c r="F10" s="101"/>
    </row>
    <row r="11" spans="1:7" s="89" customFormat="1">
      <c r="A11" s="100"/>
      <c r="B11" s="101"/>
      <c r="C11" s="101"/>
      <c r="D11" s="101"/>
      <c r="E11" s="101"/>
      <c r="F11" s="101"/>
    </row>
    <row r="12" spans="1:7" s="89" customFormat="1">
      <c r="A12" s="100"/>
      <c r="B12" s="101"/>
      <c r="C12" s="101"/>
      <c r="D12" s="101"/>
      <c r="E12" s="101"/>
      <c r="F12" s="101"/>
    </row>
    <row r="13" spans="1:7" s="89" customFormat="1">
      <c r="A13" s="100"/>
      <c r="B13" s="101"/>
      <c r="C13" s="101"/>
      <c r="D13" s="101"/>
      <c r="E13" s="101"/>
      <c r="F13" s="101"/>
    </row>
    <row r="14" spans="1:7" s="89" customFormat="1">
      <c r="A14" s="100"/>
      <c r="B14" s="101"/>
      <c r="C14" s="101"/>
      <c r="D14" s="101"/>
      <c r="E14" s="101"/>
      <c r="F14" s="101"/>
    </row>
    <row r="15" spans="1:7" s="89" customFormat="1">
      <c r="A15" s="100"/>
      <c r="B15" s="101"/>
      <c r="C15" s="101"/>
      <c r="D15" s="101"/>
      <c r="E15" s="101"/>
      <c r="F15" s="101"/>
    </row>
    <row r="16" spans="1:7" s="89" customFormat="1">
      <c r="A16" s="100"/>
      <c r="B16" s="101"/>
      <c r="C16" s="101"/>
      <c r="D16" s="101"/>
      <c r="E16" s="101"/>
      <c r="F16" s="101"/>
    </row>
    <row r="17" spans="1:6" s="89" customFormat="1">
      <c r="A17" s="100"/>
      <c r="B17" s="101"/>
      <c r="C17" s="101"/>
      <c r="D17" s="101"/>
      <c r="E17" s="101"/>
      <c r="F17" s="101"/>
    </row>
    <row r="18" spans="1:6" s="89" customFormat="1">
      <c r="A18" s="100"/>
      <c r="B18" s="101"/>
      <c r="C18" s="101"/>
      <c r="D18" s="101"/>
      <c r="E18" s="101"/>
      <c r="F18" s="101"/>
    </row>
    <row r="19" spans="1:6" s="89" customFormat="1">
      <c r="A19" s="100"/>
      <c r="B19" s="101"/>
      <c r="C19" s="101"/>
      <c r="D19" s="101"/>
      <c r="E19" s="101"/>
      <c r="F19" s="101"/>
    </row>
    <row r="20" spans="1:6" s="89" customFormat="1">
      <c r="A20" s="100"/>
      <c r="B20" s="101"/>
      <c r="C20" s="101"/>
      <c r="D20" s="101"/>
      <c r="E20" s="101"/>
      <c r="F20" s="101"/>
    </row>
    <row r="25" spans="1:6" s="89" customFormat="1"/>
    <row r="26" spans="1:6">
      <c r="A26" s="89" t="s">
        <v>583</v>
      </c>
    </row>
    <row r="27" spans="1:6">
      <c r="A27" s="113" t="s">
        <v>582</v>
      </c>
      <c r="B27" s="113" t="s">
        <v>9</v>
      </c>
      <c r="C27" s="113" t="s">
        <v>1</v>
      </c>
      <c r="D27" s="113" t="s">
        <v>3</v>
      </c>
      <c r="E27" s="113" t="s">
        <v>4</v>
      </c>
      <c r="F27" s="113" t="s">
        <v>5</v>
      </c>
    </row>
    <row r="28" spans="1:6">
      <c r="A28" s="114" t="s">
        <v>584</v>
      </c>
      <c r="B28" s="115">
        <v>103</v>
      </c>
      <c r="C28" s="115">
        <v>9</v>
      </c>
      <c r="D28" s="115">
        <v>84</v>
      </c>
      <c r="E28" s="115">
        <v>7</v>
      </c>
      <c r="F28" s="115">
        <v>3</v>
      </c>
    </row>
    <row r="29" spans="1:6">
      <c r="A29" s="114" t="s">
        <v>585</v>
      </c>
      <c r="B29" s="115">
        <v>67</v>
      </c>
      <c r="C29" s="115">
        <v>6</v>
      </c>
      <c r="D29" s="115">
        <v>48</v>
      </c>
      <c r="E29" s="115">
        <v>13</v>
      </c>
      <c r="F29" s="116"/>
    </row>
    <row r="30" spans="1:6">
      <c r="A30" s="90" t="s">
        <v>9</v>
      </c>
      <c r="B30" s="90">
        <f>SUM(B28:B29)</f>
        <v>170</v>
      </c>
      <c r="C30" s="90">
        <f t="shared" ref="C30:F30" si="1">SUM(C28:C29)</f>
        <v>15</v>
      </c>
      <c r="D30" s="90">
        <f t="shared" si="1"/>
        <v>132</v>
      </c>
      <c r="E30" s="90">
        <f t="shared" si="1"/>
        <v>20</v>
      </c>
      <c r="F30" s="90">
        <f t="shared" si="1"/>
        <v>3</v>
      </c>
    </row>
    <row r="32" spans="1:6" s="89" customFormat="1">
      <c r="A32" s="100" t="s">
        <v>577</v>
      </c>
      <c r="B32" s="151" t="s">
        <v>578</v>
      </c>
      <c r="C32" s="151"/>
      <c r="D32" s="151"/>
      <c r="E32" s="151"/>
      <c r="F32" s="151"/>
    </row>
  </sheetData>
  <mergeCells count="2">
    <mergeCell ref="B9:F9"/>
    <mergeCell ref="B32:F3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B26"/>
  <sheetViews>
    <sheetView workbookViewId="0">
      <selection activeCell="A26" sqref="A26:IV26"/>
    </sheetView>
  </sheetViews>
  <sheetFormatPr defaultRowHeight="15"/>
  <cols>
    <col min="1" max="1" width="32.5703125" customWidth="1"/>
  </cols>
  <sheetData>
    <row r="1" spans="1:28" s="89" customFormat="1">
      <c r="A1" s="89" t="s">
        <v>611</v>
      </c>
    </row>
    <row r="2" spans="1:28" ht="13.5" customHeight="1">
      <c r="A2" s="117" t="s">
        <v>19</v>
      </c>
      <c r="B2" s="117" t="s">
        <v>20</v>
      </c>
      <c r="C2" s="117" t="s">
        <v>9</v>
      </c>
      <c r="D2" s="117" t="s">
        <v>586</v>
      </c>
      <c r="E2" s="117" t="s">
        <v>587</v>
      </c>
      <c r="F2" s="117" t="s">
        <v>588</v>
      </c>
      <c r="G2" s="117" t="s">
        <v>589</v>
      </c>
      <c r="H2" s="117" t="s">
        <v>590</v>
      </c>
      <c r="I2" s="117" t="s">
        <v>591</v>
      </c>
      <c r="J2" s="117" t="s">
        <v>592</v>
      </c>
      <c r="K2" s="117" t="s">
        <v>593</v>
      </c>
      <c r="L2" s="117" t="s">
        <v>594</v>
      </c>
      <c r="M2" s="117" t="s">
        <v>595</v>
      </c>
      <c r="N2" s="117" t="s">
        <v>596</v>
      </c>
      <c r="O2" s="117" t="s">
        <v>597</v>
      </c>
      <c r="P2" s="117" t="s">
        <v>598</v>
      </c>
      <c r="Q2" s="117" t="s">
        <v>599</v>
      </c>
      <c r="R2" s="117" t="s">
        <v>600</v>
      </c>
      <c r="S2" s="117" t="s">
        <v>601</v>
      </c>
      <c r="T2" s="117" t="s">
        <v>602</v>
      </c>
      <c r="U2" s="117" t="s">
        <v>603</v>
      </c>
      <c r="V2" s="117" t="s">
        <v>604</v>
      </c>
      <c r="W2" s="117" t="s">
        <v>605</v>
      </c>
      <c r="X2" s="117" t="s">
        <v>606</v>
      </c>
      <c r="Y2" s="117" t="s">
        <v>607</v>
      </c>
      <c r="Z2" s="117" t="s">
        <v>608</v>
      </c>
      <c r="AA2" s="117" t="s">
        <v>609</v>
      </c>
      <c r="AB2" s="117" t="s">
        <v>610</v>
      </c>
    </row>
    <row r="3" spans="1:28">
      <c r="A3" s="118" t="s">
        <v>21</v>
      </c>
      <c r="B3" s="118" t="s">
        <v>24</v>
      </c>
      <c r="C3" s="119">
        <v>1</v>
      </c>
      <c r="D3" s="120"/>
      <c r="E3" s="120"/>
      <c r="F3" s="120"/>
      <c r="G3" s="120"/>
      <c r="H3" s="120"/>
      <c r="I3" s="120"/>
      <c r="J3" s="120"/>
      <c r="K3" s="120"/>
      <c r="L3" s="120"/>
      <c r="M3" s="119">
        <v>1</v>
      </c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</row>
    <row r="4" spans="1:28">
      <c r="A4" s="118" t="s">
        <v>574</v>
      </c>
      <c r="B4" s="118" t="s">
        <v>24</v>
      </c>
      <c r="C4" s="119">
        <v>2</v>
      </c>
      <c r="D4" s="120"/>
      <c r="E4" s="120"/>
      <c r="F4" s="120"/>
      <c r="G4" s="119">
        <v>2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</row>
    <row r="5" spans="1:28">
      <c r="A5" s="118" t="s">
        <v>25</v>
      </c>
      <c r="B5" s="118" t="s">
        <v>26</v>
      </c>
      <c r="C5" s="119">
        <v>9</v>
      </c>
      <c r="D5" s="120"/>
      <c r="E5" s="119">
        <v>6</v>
      </c>
      <c r="F5" s="119">
        <v>1</v>
      </c>
      <c r="G5" s="119">
        <v>2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</row>
    <row r="6" spans="1:28">
      <c r="A6" s="118" t="s">
        <v>30</v>
      </c>
      <c r="B6" s="118" t="s">
        <v>31</v>
      </c>
      <c r="C6" s="119">
        <v>1</v>
      </c>
      <c r="D6" s="120"/>
      <c r="E6" s="120"/>
      <c r="F6" s="120"/>
      <c r="G6" s="119">
        <v>1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</row>
    <row r="7" spans="1:28">
      <c r="A7" s="118" t="s">
        <v>32</v>
      </c>
      <c r="B7" s="118" t="s">
        <v>24</v>
      </c>
      <c r="C7" s="119">
        <v>15</v>
      </c>
      <c r="D7" s="120"/>
      <c r="E7" s="119">
        <v>5</v>
      </c>
      <c r="F7" s="119">
        <v>5</v>
      </c>
      <c r="G7" s="120"/>
      <c r="H7" s="119">
        <v>3</v>
      </c>
      <c r="I7" s="120"/>
      <c r="J7" s="119">
        <v>1</v>
      </c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19">
        <v>1</v>
      </c>
      <c r="W7" s="120"/>
      <c r="X7" s="120"/>
      <c r="Y7" s="120"/>
      <c r="Z7" s="120"/>
      <c r="AA7" s="120"/>
      <c r="AB7" s="120"/>
    </row>
    <row r="8" spans="1:28">
      <c r="A8" s="118" t="s">
        <v>33</v>
      </c>
      <c r="B8" s="118" t="s">
        <v>26</v>
      </c>
      <c r="C8" s="119">
        <v>1</v>
      </c>
      <c r="D8" s="120"/>
      <c r="E8" s="120"/>
      <c r="F8" s="119">
        <v>1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</row>
    <row r="9" spans="1:28">
      <c r="A9" s="118" t="s">
        <v>36</v>
      </c>
      <c r="B9" s="118" t="s">
        <v>24</v>
      </c>
      <c r="C9" s="119">
        <v>15</v>
      </c>
      <c r="D9" s="119">
        <v>1</v>
      </c>
      <c r="E9" s="119">
        <v>3</v>
      </c>
      <c r="F9" s="119">
        <v>2</v>
      </c>
      <c r="G9" s="119">
        <v>2</v>
      </c>
      <c r="H9" s="119">
        <v>2</v>
      </c>
      <c r="I9" s="119">
        <v>3</v>
      </c>
      <c r="J9" s="120"/>
      <c r="K9" s="119">
        <v>1</v>
      </c>
      <c r="L9" s="120"/>
      <c r="M9" s="120"/>
      <c r="N9" s="120"/>
      <c r="O9" s="120"/>
      <c r="P9" s="120"/>
      <c r="Q9" s="119">
        <v>1</v>
      </c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</row>
    <row r="10" spans="1:28">
      <c r="A10" s="118" t="s">
        <v>575</v>
      </c>
      <c r="B10" s="118" t="s">
        <v>24</v>
      </c>
      <c r="C10" s="119">
        <v>1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19">
        <v>1</v>
      </c>
    </row>
    <row r="11" spans="1:28">
      <c r="A11" s="118" t="s">
        <v>40</v>
      </c>
      <c r="B11" s="118" t="s">
        <v>31</v>
      </c>
      <c r="C11" s="119">
        <v>7</v>
      </c>
      <c r="D11" s="120"/>
      <c r="E11" s="119">
        <v>3</v>
      </c>
      <c r="F11" s="120"/>
      <c r="G11" s="119">
        <v>1</v>
      </c>
      <c r="H11" s="119">
        <v>1</v>
      </c>
      <c r="I11" s="119">
        <v>2</v>
      </c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</row>
    <row r="12" spans="1:28">
      <c r="A12" s="118" t="s">
        <v>43</v>
      </c>
      <c r="B12" s="118" t="s">
        <v>22</v>
      </c>
      <c r="C12" s="119">
        <v>4</v>
      </c>
      <c r="D12" s="120"/>
      <c r="E12" s="120"/>
      <c r="F12" s="120"/>
      <c r="G12" s="119">
        <v>3</v>
      </c>
      <c r="H12" s="119">
        <v>1</v>
      </c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</row>
    <row r="13" spans="1:28" ht="30">
      <c r="A13" s="118" t="s">
        <v>46</v>
      </c>
      <c r="B13" s="118" t="s">
        <v>47</v>
      </c>
      <c r="C13" s="119">
        <v>13</v>
      </c>
      <c r="D13" s="119">
        <v>1</v>
      </c>
      <c r="E13" s="119">
        <v>6</v>
      </c>
      <c r="F13" s="119">
        <v>2</v>
      </c>
      <c r="G13" s="119">
        <v>2</v>
      </c>
      <c r="H13" s="119">
        <v>1</v>
      </c>
      <c r="I13" s="120"/>
      <c r="J13" s="120"/>
      <c r="K13" s="120"/>
      <c r="L13" s="120"/>
      <c r="M13" s="120"/>
      <c r="N13" s="119">
        <v>1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</row>
    <row r="14" spans="1:28" ht="30">
      <c r="A14" s="118" t="s">
        <v>48</v>
      </c>
      <c r="B14" s="118" t="s">
        <v>24</v>
      </c>
      <c r="C14" s="119">
        <v>3</v>
      </c>
      <c r="D14" s="120"/>
      <c r="E14" s="119">
        <v>2</v>
      </c>
      <c r="F14" s="120"/>
      <c r="G14" s="120"/>
      <c r="H14" s="120"/>
      <c r="I14" s="120"/>
      <c r="J14" s="120"/>
      <c r="K14" s="120"/>
      <c r="L14" s="119">
        <v>1</v>
      </c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</row>
    <row r="15" spans="1:28">
      <c r="A15" s="118" t="s">
        <v>50</v>
      </c>
      <c r="B15" s="118" t="s">
        <v>47</v>
      </c>
      <c r="C15" s="119">
        <v>20</v>
      </c>
      <c r="D15" s="120"/>
      <c r="E15" s="119">
        <v>5</v>
      </c>
      <c r="F15" s="119">
        <v>8</v>
      </c>
      <c r="G15" s="119">
        <v>2</v>
      </c>
      <c r="H15" s="119">
        <v>1</v>
      </c>
      <c r="I15" s="119">
        <v>1</v>
      </c>
      <c r="J15" s="120"/>
      <c r="K15" s="120"/>
      <c r="L15" s="120"/>
      <c r="M15" s="119">
        <v>1</v>
      </c>
      <c r="N15" s="120"/>
      <c r="O15" s="120"/>
      <c r="P15" s="120"/>
      <c r="Q15" s="120"/>
      <c r="R15" s="120"/>
      <c r="S15" s="119">
        <v>1</v>
      </c>
      <c r="T15" s="120"/>
      <c r="U15" s="120"/>
      <c r="V15" s="120"/>
      <c r="W15" s="120"/>
      <c r="X15" s="119">
        <v>1</v>
      </c>
      <c r="Y15" s="120"/>
      <c r="Z15" s="120"/>
      <c r="AA15" s="120"/>
      <c r="AB15" s="120"/>
    </row>
    <row r="16" spans="1:28">
      <c r="A16" s="118" t="s">
        <v>51</v>
      </c>
      <c r="B16" s="118" t="s">
        <v>24</v>
      </c>
      <c r="C16" s="119">
        <v>4</v>
      </c>
      <c r="D16" s="120"/>
      <c r="E16" s="119">
        <v>1</v>
      </c>
      <c r="F16" s="119">
        <v>2</v>
      </c>
      <c r="G16" s="119">
        <v>1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</row>
    <row r="17" spans="1:28">
      <c r="A17" s="118" t="s">
        <v>52</v>
      </c>
      <c r="B17" s="118" t="s">
        <v>47</v>
      </c>
      <c r="C17" s="119">
        <v>8</v>
      </c>
      <c r="D17" s="119">
        <v>1</v>
      </c>
      <c r="E17" s="119">
        <v>3</v>
      </c>
      <c r="F17" s="119">
        <v>1</v>
      </c>
      <c r="G17" s="119">
        <v>2</v>
      </c>
      <c r="H17" s="119">
        <v>1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</row>
    <row r="18" spans="1:28">
      <c r="A18" s="118" t="s">
        <v>576</v>
      </c>
      <c r="B18" s="118" t="s">
        <v>26</v>
      </c>
      <c r="C18" s="119">
        <v>9</v>
      </c>
      <c r="D18" s="120"/>
      <c r="E18" s="119">
        <v>2</v>
      </c>
      <c r="F18" s="119">
        <v>1</v>
      </c>
      <c r="G18" s="119">
        <v>1</v>
      </c>
      <c r="H18" s="119">
        <v>1</v>
      </c>
      <c r="I18" s="120"/>
      <c r="J18" s="119">
        <v>2</v>
      </c>
      <c r="K18" s="120"/>
      <c r="L18" s="120"/>
      <c r="M18" s="120"/>
      <c r="N18" s="120"/>
      <c r="O18" s="119">
        <v>1</v>
      </c>
      <c r="P18" s="119">
        <v>1</v>
      </c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</row>
    <row r="19" spans="1:28">
      <c r="A19" s="118" t="s">
        <v>54</v>
      </c>
      <c r="B19" s="118" t="s">
        <v>24</v>
      </c>
      <c r="C19" s="119">
        <v>2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19">
        <v>1</v>
      </c>
      <c r="U19" s="120"/>
      <c r="V19" s="120"/>
      <c r="W19" s="119">
        <v>1</v>
      </c>
      <c r="X19" s="120"/>
      <c r="Y19" s="120"/>
      <c r="Z19" s="120"/>
      <c r="AA19" s="120"/>
      <c r="AB19" s="120"/>
    </row>
    <row r="20" spans="1:28">
      <c r="A20" s="118" t="s">
        <v>59</v>
      </c>
      <c r="B20" s="118" t="s">
        <v>24</v>
      </c>
      <c r="C20" s="119">
        <v>13</v>
      </c>
      <c r="D20" s="120"/>
      <c r="E20" s="120"/>
      <c r="F20" s="119">
        <v>4</v>
      </c>
      <c r="G20" s="120"/>
      <c r="H20" s="120"/>
      <c r="I20" s="119">
        <v>1</v>
      </c>
      <c r="J20" s="119">
        <v>1</v>
      </c>
      <c r="K20" s="119">
        <v>1</v>
      </c>
      <c r="L20" s="120"/>
      <c r="M20" s="120"/>
      <c r="N20" s="120"/>
      <c r="O20" s="120"/>
      <c r="P20" s="120"/>
      <c r="Q20" s="120"/>
      <c r="R20" s="120"/>
      <c r="S20" s="120"/>
      <c r="T20" s="119">
        <v>2</v>
      </c>
      <c r="U20" s="119">
        <v>1</v>
      </c>
      <c r="V20" s="120"/>
      <c r="W20" s="120"/>
      <c r="X20" s="120"/>
      <c r="Y20" s="120"/>
      <c r="Z20" s="119">
        <v>2</v>
      </c>
      <c r="AA20" s="119">
        <v>1</v>
      </c>
      <c r="AB20" s="120"/>
    </row>
    <row r="21" spans="1:28">
      <c r="A21" s="118" t="s">
        <v>60</v>
      </c>
      <c r="B21" s="118" t="s">
        <v>47</v>
      </c>
      <c r="C21" s="119">
        <v>16</v>
      </c>
      <c r="D21" s="119">
        <v>1</v>
      </c>
      <c r="E21" s="119">
        <v>3</v>
      </c>
      <c r="F21" s="119">
        <v>1</v>
      </c>
      <c r="G21" s="119">
        <v>1</v>
      </c>
      <c r="H21" s="119">
        <v>3</v>
      </c>
      <c r="I21" s="119">
        <v>1</v>
      </c>
      <c r="J21" s="120"/>
      <c r="K21" s="120"/>
      <c r="L21" s="119">
        <v>1</v>
      </c>
      <c r="M21" s="119">
        <v>3</v>
      </c>
      <c r="N21" s="120"/>
      <c r="O21" s="119">
        <v>1</v>
      </c>
      <c r="P21" s="120"/>
      <c r="Q21" s="120"/>
      <c r="R21" s="120"/>
      <c r="S21" s="120"/>
      <c r="T21" s="120"/>
      <c r="U21" s="119">
        <v>1</v>
      </c>
      <c r="V21" s="120"/>
      <c r="W21" s="120"/>
      <c r="X21" s="120"/>
      <c r="Y21" s="120"/>
      <c r="Z21" s="120"/>
      <c r="AA21" s="120"/>
      <c r="AB21" s="120"/>
    </row>
    <row r="22" spans="1:28">
      <c r="A22" s="118" t="s">
        <v>61</v>
      </c>
      <c r="B22" s="118" t="s">
        <v>22</v>
      </c>
      <c r="C22" s="119">
        <v>24</v>
      </c>
      <c r="D22" s="120"/>
      <c r="E22" s="120"/>
      <c r="F22" s="119">
        <v>1</v>
      </c>
      <c r="G22" s="119">
        <v>2</v>
      </c>
      <c r="H22" s="119">
        <v>2</v>
      </c>
      <c r="I22" s="119">
        <v>4</v>
      </c>
      <c r="J22" s="119">
        <v>2</v>
      </c>
      <c r="K22" s="119">
        <v>2</v>
      </c>
      <c r="L22" s="119">
        <v>1</v>
      </c>
      <c r="M22" s="119">
        <v>3</v>
      </c>
      <c r="N22" s="120"/>
      <c r="O22" s="120"/>
      <c r="P22" s="119">
        <v>1</v>
      </c>
      <c r="Q22" s="120"/>
      <c r="R22" s="119">
        <v>1</v>
      </c>
      <c r="S22" s="119">
        <v>1</v>
      </c>
      <c r="T22" s="120"/>
      <c r="U22" s="119">
        <v>1</v>
      </c>
      <c r="V22" s="120"/>
      <c r="W22" s="119">
        <v>2</v>
      </c>
      <c r="X22" s="120"/>
      <c r="Y22" s="119">
        <v>1</v>
      </c>
      <c r="Z22" s="120"/>
      <c r="AA22" s="120"/>
      <c r="AB22" s="120"/>
    </row>
    <row r="23" spans="1:28">
      <c r="A23" s="118" t="s">
        <v>63</v>
      </c>
      <c r="B23" s="118" t="s">
        <v>26</v>
      </c>
      <c r="C23" s="119">
        <v>2</v>
      </c>
      <c r="D23" s="120"/>
      <c r="E23" s="120"/>
      <c r="F23" s="120"/>
      <c r="G23" s="119">
        <v>1</v>
      </c>
      <c r="H23" s="120"/>
      <c r="I23" s="120"/>
      <c r="J23" s="119">
        <v>1</v>
      </c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</row>
    <row r="24" spans="1:28">
      <c r="A24" s="90"/>
      <c r="B24" s="90"/>
      <c r="C24" s="90">
        <f>SUM(C3:C23)</f>
        <v>170</v>
      </c>
      <c r="D24" s="90">
        <f t="shared" ref="D24:AB24" si="0">SUM(D3:D23)</f>
        <v>4</v>
      </c>
      <c r="E24" s="90">
        <f t="shared" si="0"/>
        <v>39</v>
      </c>
      <c r="F24" s="90">
        <f t="shared" si="0"/>
        <v>29</v>
      </c>
      <c r="G24" s="90">
        <f t="shared" si="0"/>
        <v>23</v>
      </c>
      <c r="H24" s="90">
        <f t="shared" si="0"/>
        <v>16</v>
      </c>
      <c r="I24" s="90">
        <f t="shared" si="0"/>
        <v>12</v>
      </c>
      <c r="J24" s="90">
        <f t="shared" si="0"/>
        <v>7</v>
      </c>
      <c r="K24" s="90">
        <f t="shared" si="0"/>
        <v>4</v>
      </c>
      <c r="L24" s="90">
        <f t="shared" si="0"/>
        <v>3</v>
      </c>
      <c r="M24" s="90">
        <f t="shared" si="0"/>
        <v>8</v>
      </c>
      <c r="N24" s="90">
        <f t="shared" si="0"/>
        <v>1</v>
      </c>
      <c r="O24" s="90">
        <f t="shared" si="0"/>
        <v>2</v>
      </c>
      <c r="P24" s="90">
        <f t="shared" si="0"/>
        <v>2</v>
      </c>
      <c r="Q24" s="90">
        <f t="shared" si="0"/>
        <v>1</v>
      </c>
      <c r="R24" s="90">
        <f t="shared" si="0"/>
        <v>1</v>
      </c>
      <c r="S24" s="90">
        <f t="shared" si="0"/>
        <v>2</v>
      </c>
      <c r="T24" s="90">
        <f t="shared" si="0"/>
        <v>3</v>
      </c>
      <c r="U24" s="90">
        <f t="shared" si="0"/>
        <v>3</v>
      </c>
      <c r="V24" s="90">
        <f t="shared" si="0"/>
        <v>1</v>
      </c>
      <c r="W24" s="90">
        <f t="shared" si="0"/>
        <v>3</v>
      </c>
      <c r="X24" s="90">
        <f t="shared" si="0"/>
        <v>1</v>
      </c>
      <c r="Y24" s="90">
        <f t="shared" si="0"/>
        <v>1</v>
      </c>
      <c r="Z24" s="90">
        <f t="shared" si="0"/>
        <v>2</v>
      </c>
      <c r="AA24" s="90">
        <f t="shared" si="0"/>
        <v>1</v>
      </c>
      <c r="AB24" s="90">
        <f t="shared" si="0"/>
        <v>1</v>
      </c>
    </row>
    <row r="26" spans="1:28" s="89" customFormat="1">
      <c r="A26" s="100" t="s">
        <v>577</v>
      </c>
      <c r="B26" s="151" t="s">
        <v>578</v>
      </c>
      <c r="C26" s="151"/>
      <c r="D26" s="151"/>
      <c r="E26" s="151"/>
      <c r="F26" s="151"/>
    </row>
  </sheetData>
  <mergeCells count="1">
    <mergeCell ref="B26:F2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177"/>
  <sheetViews>
    <sheetView workbookViewId="0">
      <selection activeCell="J31" sqref="J31"/>
    </sheetView>
  </sheetViews>
  <sheetFormatPr defaultRowHeight="15"/>
  <cols>
    <col min="2" max="2" width="10.85546875" customWidth="1"/>
    <col min="3" max="3" width="14.28515625" customWidth="1"/>
    <col min="4" max="4" width="36.28515625" customWidth="1"/>
    <col min="7" max="7" width="14.140625" customWidth="1"/>
    <col min="8" max="8" width="11" customWidth="1"/>
  </cols>
  <sheetData>
    <row r="1" spans="1:8" s="89" customFormat="1">
      <c r="A1" s="89" t="s">
        <v>922</v>
      </c>
    </row>
    <row r="2" spans="1:8">
      <c r="A2" s="122" t="s">
        <v>425</v>
      </c>
      <c r="B2" s="122" t="s">
        <v>612</v>
      </c>
      <c r="C2" s="122" t="s">
        <v>613</v>
      </c>
      <c r="D2" s="122" t="s">
        <v>19</v>
      </c>
      <c r="E2" s="122" t="s">
        <v>20</v>
      </c>
      <c r="F2" s="122" t="s">
        <v>582</v>
      </c>
      <c r="G2" s="122" t="s">
        <v>921</v>
      </c>
      <c r="H2" s="122" t="s">
        <v>614</v>
      </c>
    </row>
    <row r="3" spans="1:8">
      <c r="A3" s="123" t="s">
        <v>3</v>
      </c>
      <c r="B3" s="123" t="s">
        <v>615</v>
      </c>
      <c r="C3" s="123" t="s">
        <v>616</v>
      </c>
      <c r="D3" s="123" t="s">
        <v>61</v>
      </c>
      <c r="E3" s="123" t="s">
        <v>22</v>
      </c>
      <c r="F3" s="123" t="s">
        <v>75</v>
      </c>
      <c r="G3" s="123" t="s">
        <v>351</v>
      </c>
      <c r="H3" s="124">
        <v>30448</v>
      </c>
    </row>
    <row r="4" spans="1:8">
      <c r="A4" s="123" t="s">
        <v>3</v>
      </c>
      <c r="B4" s="123" t="s">
        <v>617</v>
      </c>
      <c r="C4" s="123" t="s">
        <v>618</v>
      </c>
      <c r="D4" s="123" t="s">
        <v>60</v>
      </c>
      <c r="E4" s="123" t="s">
        <v>47</v>
      </c>
      <c r="F4" s="123" t="s">
        <v>78</v>
      </c>
      <c r="G4" s="123" t="s">
        <v>77</v>
      </c>
      <c r="H4" s="124">
        <v>32311</v>
      </c>
    </row>
    <row r="5" spans="1:8">
      <c r="A5" s="123" t="s">
        <v>3</v>
      </c>
      <c r="B5" s="123" t="s">
        <v>619</v>
      </c>
      <c r="C5" s="123" t="s">
        <v>620</v>
      </c>
      <c r="D5" s="123" t="s">
        <v>61</v>
      </c>
      <c r="E5" s="123" t="s">
        <v>22</v>
      </c>
      <c r="F5" s="123" t="s">
        <v>75</v>
      </c>
      <c r="G5" s="123" t="s">
        <v>77</v>
      </c>
      <c r="H5" s="124">
        <v>30932</v>
      </c>
    </row>
    <row r="6" spans="1:8">
      <c r="A6" s="123" t="s">
        <v>3</v>
      </c>
      <c r="B6" s="123" t="s">
        <v>621</v>
      </c>
      <c r="C6" s="123" t="s">
        <v>622</v>
      </c>
      <c r="D6" s="123" t="s">
        <v>32</v>
      </c>
      <c r="E6" s="123" t="s">
        <v>24</v>
      </c>
      <c r="F6" s="123" t="s">
        <v>78</v>
      </c>
      <c r="G6" s="123" t="s">
        <v>351</v>
      </c>
      <c r="H6" s="124">
        <v>27311</v>
      </c>
    </row>
    <row r="7" spans="1:8">
      <c r="A7" s="123" t="s">
        <v>4</v>
      </c>
      <c r="B7" s="123" t="s">
        <v>623</v>
      </c>
      <c r="C7" s="123" t="s">
        <v>624</v>
      </c>
      <c r="D7" s="123" t="s">
        <v>40</v>
      </c>
      <c r="E7" s="123" t="s">
        <v>31</v>
      </c>
      <c r="F7" s="123" t="s">
        <v>78</v>
      </c>
      <c r="G7" s="123" t="s">
        <v>77</v>
      </c>
      <c r="H7" s="124">
        <v>32293</v>
      </c>
    </row>
    <row r="8" spans="1:8">
      <c r="A8" s="123" t="s">
        <v>3</v>
      </c>
      <c r="B8" s="123" t="s">
        <v>625</v>
      </c>
      <c r="C8" s="123" t="s">
        <v>626</v>
      </c>
      <c r="D8" s="123" t="s">
        <v>50</v>
      </c>
      <c r="E8" s="123" t="s">
        <v>47</v>
      </c>
      <c r="F8" s="123" t="s">
        <v>75</v>
      </c>
      <c r="G8" s="123" t="s">
        <v>77</v>
      </c>
      <c r="H8" s="124">
        <v>31864</v>
      </c>
    </row>
    <row r="9" spans="1:8">
      <c r="A9" s="123" t="s">
        <v>3</v>
      </c>
      <c r="B9" s="123" t="s">
        <v>627</v>
      </c>
      <c r="C9" s="123" t="s">
        <v>628</v>
      </c>
      <c r="D9" s="123" t="s">
        <v>61</v>
      </c>
      <c r="E9" s="123" t="s">
        <v>22</v>
      </c>
      <c r="F9" s="123" t="s">
        <v>78</v>
      </c>
      <c r="G9" s="123" t="s">
        <v>77</v>
      </c>
      <c r="H9" s="124">
        <v>31787</v>
      </c>
    </row>
    <row r="10" spans="1:8">
      <c r="A10" s="123" t="s">
        <v>3</v>
      </c>
      <c r="B10" s="123" t="s">
        <v>629</v>
      </c>
      <c r="C10" s="123" t="s">
        <v>630</v>
      </c>
      <c r="D10" s="123" t="s">
        <v>36</v>
      </c>
      <c r="E10" s="123" t="s">
        <v>24</v>
      </c>
      <c r="F10" s="123" t="s">
        <v>78</v>
      </c>
      <c r="G10" s="123" t="s">
        <v>77</v>
      </c>
      <c r="H10" s="124">
        <v>31935</v>
      </c>
    </row>
    <row r="11" spans="1:8">
      <c r="A11" s="123" t="s">
        <v>3</v>
      </c>
      <c r="B11" s="123" t="s">
        <v>631</v>
      </c>
      <c r="C11" s="123" t="s">
        <v>632</v>
      </c>
      <c r="D11" s="123" t="s">
        <v>61</v>
      </c>
      <c r="E11" s="123" t="s">
        <v>22</v>
      </c>
      <c r="F11" s="123" t="s">
        <v>75</v>
      </c>
      <c r="G11" s="123" t="s">
        <v>77</v>
      </c>
      <c r="H11" s="124">
        <v>32125</v>
      </c>
    </row>
    <row r="12" spans="1:8">
      <c r="A12" s="123" t="s">
        <v>1</v>
      </c>
      <c r="B12" s="123" t="s">
        <v>633</v>
      </c>
      <c r="C12" s="123" t="s">
        <v>634</v>
      </c>
      <c r="D12" s="123" t="s">
        <v>60</v>
      </c>
      <c r="E12" s="123" t="s">
        <v>47</v>
      </c>
      <c r="F12" s="123" t="s">
        <v>78</v>
      </c>
      <c r="G12" s="123" t="s">
        <v>435</v>
      </c>
      <c r="H12" s="124">
        <v>30503</v>
      </c>
    </row>
    <row r="13" spans="1:8">
      <c r="A13" s="123" t="s">
        <v>3</v>
      </c>
      <c r="B13" s="123" t="s">
        <v>635</v>
      </c>
      <c r="C13" s="123" t="s">
        <v>636</v>
      </c>
      <c r="D13" s="123" t="s">
        <v>61</v>
      </c>
      <c r="E13" s="123" t="s">
        <v>22</v>
      </c>
      <c r="F13" s="123" t="s">
        <v>78</v>
      </c>
      <c r="G13" s="123" t="s">
        <v>435</v>
      </c>
      <c r="H13" s="124">
        <v>33047</v>
      </c>
    </row>
    <row r="14" spans="1:8">
      <c r="A14" s="123" t="s">
        <v>3</v>
      </c>
      <c r="B14" s="123" t="s">
        <v>637</v>
      </c>
      <c r="C14" s="123" t="s">
        <v>638</v>
      </c>
      <c r="D14" s="123" t="s">
        <v>52</v>
      </c>
      <c r="E14" s="123" t="s">
        <v>47</v>
      </c>
      <c r="F14" s="123" t="s">
        <v>78</v>
      </c>
      <c r="G14" s="123" t="s">
        <v>351</v>
      </c>
      <c r="H14" s="124">
        <v>32524</v>
      </c>
    </row>
    <row r="15" spans="1:8">
      <c r="A15" s="123" t="s">
        <v>3</v>
      </c>
      <c r="B15" s="123" t="s">
        <v>639</v>
      </c>
      <c r="C15" s="123" t="s">
        <v>640</v>
      </c>
      <c r="D15" s="123" t="s">
        <v>60</v>
      </c>
      <c r="E15" s="123" t="s">
        <v>47</v>
      </c>
      <c r="F15" s="123" t="s">
        <v>78</v>
      </c>
      <c r="G15" s="123" t="s">
        <v>435</v>
      </c>
      <c r="H15" s="124">
        <v>32493</v>
      </c>
    </row>
    <row r="16" spans="1:8">
      <c r="A16" s="123" t="s">
        <v>3</v>
      </c>
      <c r="B16" s="123" t="s">
        <v>641</v>
      </c>
      <c r="C16" s="123" t="s">
        <v>642</v>
      </c>
      <c r="D16" s="123" t="s">
        <v>61</v>
      </c>
      <c r="E16" s="123" t="s">
        <v>22</v>
      </c>
      <c r="F16" s="123" t="s">
        <v>75</v>
      </c>
      <c r="G16" s="123" t="s">
        <v>77</v>
      </c>
      <c r="H16" s="124">
        <v>29279</v>
      </c>
    </row>
    <row r="17" spans="1:8">
      <c r="A17" s="123" t="s">
        <v>3</v>
      </c>
      <c r="B17" s="123" t="s">
        <v>643</v>
      </c>
      <c r="C17" s="123" t="s">
        <v>644</v>
      </c>
      <c r="D17" s="123" t="s">
        <v>36</v>
      </c>
      <c r="E17" s="123" t="s">
        <v>24</v>
      </c>
      <c r="F17" s="123" t="s">
        <v>78</v>
      </c>
      <c r="G17" s="123" t="s">
        <v>76</v>
      </c>
      <c r="H17" s="124">
        <v>32240</v>
      </c>
    </row>
    <row r="18" spans="1:8">
      <c r="A18" s="123" t="s">
        <v>3</v>
      </c>
      <c r="B18" s="123" t="s">
        <v>645</v>
      </c>
      <c r="C18" s="123" t="s">
        <v>646</v>
      </c>
      <c r="D18" s="123" t="s">
        <v>36</v>
      </c>
      <c r="E18" s="123" t="s">
        <v>24</v>
      </c>
      <c r="F18" s="123" t="s">
        <v>75</v>
      </c>
      <c r="G18" s="123" t="s">
        <v>76</v>
      </c>
      <c r="H18" s="124">
        <v>32274</v>
      </c>
    </row>
    <row r="19" spans="1:8">
      <c r="A19" s="123" t="s">
        <v>4</v>
      </c>
      <c r="B19" s="123" t="s">
        <v>647</v>
      </c>
      <c r="C19" s="123" t="s">
        <v>648</v>
      </c>
      <c r="D19" s="123" t="s">
        <v>40</v>
      </c>
      <c r="E19" s="123" t="s">
        <v>31</v>
      </c>
      <c r="F19" s="123" t="s">
        <v>78</v>
      </c>
      <c r="G19" s="123" t="s">
        <v>77</v>
      </c>
      <c r="H19" s="124">
        <v>31975</v>
      </c>
    </row>
    <row r="20" spans="1:8">
      <c r="A20" s="123" t="s">
        <v>5</v>
      </c>
      <c r="B20" s="123" t="s">
        <v>649</v>
      </c>
      <c r="C20" s="123" t="s">
        <v>650</v>
      </c>
      <c r="D20" s="123" t="s">
        <v>59</v>
      </c>
      <c r="E20" s="123" t="s">
        <v>24</v>
      </c>
      <c r="F20" s="123" t="s">
        <v>75</v>
      </c>
      <c r="G20" s="123" t="s">
        <v>76</v>
      </c>
      <c r="H20" s="124">
        <v>24762</v>
      </c>
    </row>
    <row r="21" spans="1:8" ht="30">
      <c r="A21" s="123" t="s">
        <v>3</v>
      </c>
      <c r="B21" s="123" t="s">
        <v>651</v>
      </c>
      <c r="C21" s="123" t="s">
        <v>652</v>
      </c>
      <c r="D21" s="123" t="s">
        <v>576</v>
      </c>
      <c r="E21" s="123" t="s">
        <v>26</v>
      </c>
      <c r="F21" s="123" t="s">
        <v>75</v>
      </c>
      <c r="G21" s="123" t="s">
        <v>77</v>
      </c>
      <c r="H21" s="124">
        <v>32166</v>
      </c>
    </row>
    <row r="22" spans="1:8">
      <c r="A22" s="123" t="s">
        <v>4</v>
      </c>
      <c r="B22" s="123" t="s">
        <v>653</v>
      </c>
      <c r="C22" s="123" t="s">
        <v>654</v>
      </c>
      <c r="D22" s="123" t="s">
        <v>48</v>
      </c>
      <c r="E22" s="123" t="s">
        <v>24</v>
      </c>
      <c r="F22" s="123" t="s">
        <v>75</v>
      </c>
      <c r="G22" s="123" t="s">
        <v>77</v>
      </c>
      <c r="H22" s="124">
        <v>30734</v>
      </c>
    </row>
    <row r="23" spans="1:8">
      <c r="A23" s="123" t="s">
        <v>3</v>
      </c>
      <c r="B23" s="123" t="s">
        <v>655</v>
      </c>
      <c r="C23" s="123" t="s">
        <v>656</v>
      </c>
      <c r="D23" s="123" t="s">
        <v>61</v>
      </c>
      <c r="E23" s="123" t="s">
        <v>22</v>
      </c>
      <c r="F23" s="123" t="s">
        <v>75</v>
      </c>
      <c r="G23" s="123" t="s">
        <v>77</v>
      </c>
      <c r="H23" s="124">
        <v>27513</v>
      </c>
    </row>
    <row r="24" spans="1:8">
      <c r="A24" s="123" t="s">
        <v>3</v>
      </c>
      <c r="B24" s="123" t="s">
        <v>657</v>
      </c>
      <c r="C24" s="123" t="s">
        <v>658</v>
      </c>
      <c r="D24" s="123" t="s">
        <v>61</v>
      </c>
      <c r="E24" s="123" t="s">
        <v>22</v>
      </c>
      <c r="F24" s="123" t="s">
        <v>78</v>
      </c>
      <c r="G24" s="123" t="s">
        <v>435</v>
      </c>
      <c r="H24" s="124">
        <v>26960</v>
      </c>
    </row>
    <row r="25" spans="1:8">
      <c r="A25" s="123" t="s">
        <v>3</v>
      </c>
      <c r="B25" s="123" t="s">
        <v>659</v>
      </c>
      <c r="C25" s="123" t="s">
        <v>660</v>
      </c>
      <c r="D25" s="123" t="s">
        <v>32</v>
      </c>
      <c r="E25" s="123" t="s">
        <v>24</v>
      </c>
      <c r="F25" s="123" t="s">
        <v>75</v>
      </c>
      <c r="G25" s="123" t="s">
        <v>77</v>
      </c>
      <c r="H25" s="124">
        <v>32209</v>
      </c>
    </row>
    <row r="26" spans="1:8">
      <c r="A26" s="123" t="s">
        <v>3</v>
      </c>
      <c r="B26" s="123" t="s">
        <v>661</v>
      </c>
      <c r="C26" s="123" t="s">
        <v>662</v>
      </c>
      <c r="D26" s="123" t="s">
        <v>576</v>
      </c>
      <c r="E26" s="123" t="s">
        <v>26</v>
      </c>
      <c r="F26" s="123" t="s">
        <v>75</v>
      </c>
      <c r="G26" s="123" t="s">
        <v>77</v>
      </c>
      <c r="H26" s="124">
        <v>29493</v>
      </c>
    </row>
    <row r="27" spans="1:8">
      <c r="A27" s="123" t="s">
        <v>3</v>
      </c>
      <c r="B27" s="123" t="s">
        <v>663</v>
      </c>
      <c r="C27" s="123" t="s">
        <v>660</v>
      </c>
      <c r="D27" s="123" t="s">
        <v>50</v>
      </c>
      <c r="E27" s="123" t="s">
        <v>47</v>
      </c>
      <c r="F27" s="123" t="s">
        <v>78</v>
      </c>
      <c r="G27" s="123" t="s">
        <v>77</v>
      </c>
      <c r="H27" s="124">
        <v>32460</v>
      </c>
    </row>
    <row r="28" spans="1:8">
      <c r="A28" s="123" t="s">
        <v>3</v>
      </c>
      <c r="B28" s="123" t="s">
        <v>664</v>
      </c>
      <c r="C28" s="123" t="s">
        <v>665</v>
      </c>
      <c r="D28" s="123" t="s">
        <v>36</v>
      </c>
      <c r="E28" s="123" t="s">
        <v>24</v>
      </c>
      <c r="F28" s="123" t="s">
        <v>78</v>
      </c>
      <c r="G28" s="123" t="s">
        <v>77</v>
      </c>
      <c r="H28" s="124">
        <v>31862</v>
      </c>
    </row>
    <row r="29" spans="1:8">
      <c r="A29" s="123" t="s">
        <v>3</v>
      </c>
      <c r="B29" s="123" t="s">
        <v>666</v>
      </c>
      <c r="C29" s="123" t="s">
        <v>667</v>
      </c>
      <c r="D29" s="123" t="s">
        <v>51</v>
      </c>
      <c r="E29" s="123" t="s">
        <v>24</v>
      </c>
      <c r="F29" s="123" t="s">
        <v>78</v>
      </c>
      <c r="G29" s="123" t="s">
        <v>77</v>
      </c>
      <c r="H29" s="124">
        <v>33174</v>
      </c>
    </row>
    <row r="30" spans="1:8">
      <c r="A30" s="123" t="s">
        <v>3</v>
      </c>
      <c r="B30" s="123" t="s">
        <v>668</v>
      </c>
      <c r="C30" s="123" t="s">
        <v>664</v>
      </c>
      <c r="D30" s="123" t="s">
        <v>576</v>
      </c>
      <c r="E30" s="123" t="s">
        <v>26</v>
      </c>
      <c r="F30" s="123" t="s">
        <v>75</v>
      </c>
      <c r="G30" s="123" t="s">
        <v>77</v>
      </c>
      <c r="H30" s="124">
        <v>32645</v>
      </c>
    </row>
    <row r="31" spans="1:8">
      <c r="A31" s="123" t="s">
        <v>3</v>
      </c>
      <c r="B31" s="123" t="s">
        <v>669</v>
      </c>
      <c r="C31" s="123" t="s">
        <v>670</v>
      </c>
      <c r="D31" s="123" t="s">
        <v>60</v>
      </c>
      <c r="E31" s="123" t="s">
        <v>47</v>
      </c>
      <c r="F31" s="123" t="s">
        <v>75</v>
      </c>
      <c r="G31" s="123" t="s">
        <v>77</v>
      </c>
      <c r="H31" s="124">
        <v>29799</v>
      </c>
    </row>
    <row r="32" spans="1:8">
      <c r="A32" s="123" t="s">
        <v>3</v>
      </c>
      <c r="B32" s="123" t="s">
        <v>671</v>
      </c>
      <c r="C32" s="123" t="s">
        <v>672</v>
      </c>
      <c r="D32" s="123" t="s">
        <v>61</v>
      </c>
      <c r="E32" s="123" t="s">
        <v>22</v>
      </c>
      <c r="F32" s="123" t="s">
        <v>78</v>
      </c>
      <c r="G32" s="123" t="s">
        <v>77</v>
      </c>
      <c r="H32" s="124">
        <v>31339</v>
      </c>
    </row>
    <row r="33" spans="1:8">
      <c r="A33" s="123" t="s">
        <v>3</v>
      </c>
      <c r="B33" s="123" t="s">
        <v>673</v>
      </c>
      <c r="C33" s="123" t="s">
        <v>674</v>
      </c>
      <c r="D33" s="123" t="s">
        <v>43</v>
      </c>
      <c r="E33" s="123" t="s">
        <v>22</v>
      </c>
      <c r="F33" s="123" t="s">
        <v>78</v>
      </c>
      <c r="G33" s="123" t="s">
        <v>351</v>
      </c>
      <c r="H33" s="124">
        <v>32307</v>
      </c>
    </row>
    <row r="34" spans="1:8">
      <c r="A34" s="123" t="s">
        <v>3</v>
      </c>
      <c r="B34" s="123" t="s">
        <v>675</v>
      </c>
      <c r="C34" s="123" t="s">
        <v>676</v>
      </c>
      <c r="D34" s="123" t="s">
        <v>61</v>
      </c>
      <c r="E34" s="123" t="s">
        <v>22</v>
      </c>
      <c r="F34" s="123" t="s">
        <v>75</v>
      </c>
      <c r="G34" s="123" t="s">
        <v>77</v>
      </c>
      <c r="H34" s="124">
        <v>28416</v>
      </c>
    </row>
    <row r="35" spans="1:8">
      <c r="A35" s="123" t="s">
        <v>3</v>
      </c>
      <c r="B35" s="123" t="s">
        <v>677</v>
      </c>
      <c r="C35" s="123" t="s">
        <v>678</v>
      </c>
      <c r="D35" s="123" t="s">
        <v>60</v>
      </c>
      <c r="E35" s="123" t="s">
        <v>47</v>
      </c>
      <c r="F35" s="123" t="s">
        <v>75</v>
      </c>
      <c r="G35" s="123" t="s">
        <v>77</v>
      </c>
      <c r="H35" s="124">
        <v>30954</v>
      </c>
    </row>
    <row r="36" spans="1:8">
      <c r="A36" s="123" t="s">
        <v>3</v>
      </c>
      <c r="B36" s="123" t="s">
        <v>679</v>
      </c>
      <c r="C36" s="123" t="s">
        <v>680</v>
      </c>
      <c r="D36" s="123" t="s">
        <v>61</v>
      </c>
      <c r="E36" s="123" t="s">
        <v>22</v>
      </c>
      <c r="F36" s="123" t="s">
        <v>78</v>
      </c>
      <c r="G36" s="123" t="s">
        <v>77</v>
      </c>
      <c r="H36" s="124">
        <v>31528</v>
      </c>
    </row>
    <row r="37" spans="1:8">
      <c r="A37" s="123" t="s">
        <v>1</v>
      </c>
      <c r="B37" s="123" t="s">
        <v>681</v>
      </c>
      <c r="C37" s="123" t="s">
        <v>682</v>
      </c>
      <c r="D37" s="123" t="s">
        <v>59</v>
      </c>
      <c r="E37" s="123" t="s">
        <v>24</v>
      </c>
      <c r="F37" s="123" t="s">
        <v>75</v>
      </c>
      <c r="G37" s="123" t="s">
        <v>435</v>
      </c>
      <c r="H37" s="124">
        <v>24703</v>
      </c>
    </row>
    <row r="38" spans="1:8">
      <c r="A38" s="123" t="s">
        <v>3</v>
      </c>
      <c r="B38" s="123" t="s">
        <v>683</v>
      </c>
      <c r="C38" s="123" t="s">
        <v>684</v>
      </c>
      <c r="D38" s="123" t="s">
        <v>54</v>
      </c>
      <c r="E38" s="123" t="s">
        <v>24</v>
      </c>
      <c r="F38" s="123" t="s">
        <v>75</v>
      </c>
      <c r="G38" s="123" t="s">
        <v>77</v>
      </c>
      <c r="H38" s="124">
        <v>28105</v>
      </c>
    </row>
    <row r="39" spans="1:8">
      <c r="A39" s="123" t="s">
        <v>3</v>
      </c>
      <c r="B39" s="123" t="s">
        <v>685</v>
      </c>
      <c r="C39" s="123" t="s">
        <v>686</v>
      </c>
      <c r="D39" s="123" t="s">
        <v>576</v>
      </c>
      <c r="E39" s="123" t="s">
        <v>26</v>
      </c>
      <c r="F39" s="123" t="s">
        <v>75</v>
      </c>
      <c r="G39" s="123" t="s">
        <v>76</v>
      </c>
      <c r="H39" s="124">
        <v>31445</v>
      </c>
    </row>
    <row r="40" spans="1:8">
      <c r="A40" s="123" t="s">
        <v>1</v>
      </c>
      <c r="B40" s="123" t="s">
        <v>687</v>
      </c>
      <c r="C40" s="123" t="s">
        <v>688</v>
      </c>
      <c r="D40" s="123" t="s">
        <v>575</v>
      </c>
      <c r="E40" s="123" t="s">
        <v>24</v>
      </c>
      <c r="F40" s="123" t="s">
        <v>75</v>
      </c>
      <c r="G40" s="123" t="s">
        <v>435</v>
      </c>
      <c r="H40" s="124">
        <v>19864</v>
      </c>
    </row>
    <row r="41" spans="1:8">
      <c r="A41" s="123" t="s">
        <v>3</v>
      </c>
      <c r="B41" s="123" t="s">
        <v>689</v>
      </c>
      <c r="C41" s="123" t="s">
        <v>690</v>
      </c>
      <c r="D41" s="123" t="s">
        <v>61</v>
      </c>
      <c r="E41" s="123" t="s">
        <v>22</v>
      </c>
      <c r="F41" s="123" t="s">
        <v>75</v>
      </c>
      <c r="G41" s="123" t="s">
        <v>77</v>
      </c>
      <c r="H41" s="124">
        <v>30520</v>
      </c>
    </row>
    <row r="42" spans="1:8">
      <c r="A42" s="123" t="s">
        <v>1</v>
      </c>
      <c r="B42" s="123" t="s">
        <v>691</v>
      </c>
      <c r="C42" s="123" t="s">
        <v>692</v>
      </c>
      <c r="D42" s="123" t="s">
        <v>59</v>
      </c>
      <c r="E42" s="123" t="s">
        <v>24</v>
      </c>
      <c r="F42" s="123" t="s">
        <v>75</v>
      </c>
      <c r="G42" s="123" t="s">
        <v>435</v>
      </c>
      <c r="H42" s="124">
        <v>33025</v>
      </c>
    </row>
    <row r="43" spans="1:8">
      <c r="A43" s="123" t="s">
        <v>3</v>
      </c>
      <c r="B43" s="123" t="s">
        <v>693</v>
      </c>
      <c r="C43" s="123" t="s">
        <v>694</v>
      </c>
      <c r="D43" s="123" t="s">
        <v>36</v>
      </c>
      <c r="E43" s="123" t="s">
        <v>24</v>
      </c>
      <c r="F43" s="123" t="s">
        <v>75</v>
      </c>
      <c r="G43" s="123" t="s">
        <v>435</v>
      </c>
      <c r="H43" s="124">
        <v>29092</v>
      </c>
    </row>
    <row r="44" spans="1:8">
      <c r="A44" s="123" t="s">
        <v>1</v>
      </c>
      <c r="B44" s="123" t="s">
        <v>695</v>
      </c>
      <c r="C44" s="123" t="s">
        <v>696</v>
      </c>
      <c r="D44" s="123" t="s">
        <v>59</v>
      </c>
      <c r="E44" s="123" t="s">
        <v>24</v>
      </c>
      <c r="F44" s="123" t="s">
        <v>75</v>
      </c>
      <c r="G44" s="123" t="s">
        <v>435</v>
      </c>
      <c r="H44" s="124">
        <v>31248</v>
      </c>
    </row>
    <row r="45" spans="1:8">
      <c r="A45" s="123" t="s">
        <v>3</v>
      </c>
      <c r="B45" s="123" t="s">
        <v>697</v>
      </c>
      <c r="C45" s="123" t="s">
        <v>698</v>
      </c>
      <c r="D45" s="123" t="s">
        <v>50</v>
      </c>
      <c r="E45" s="123" t="s">
        <v>47</v>
      </c>
      <c r="F45" s="123" t="s">
        <v>75</v>
      </c>
      <c r="G45" s="123" t="s">
        <v>76</v>
      </c>
      <c r="H45" s="124">
        <v>28426</v>
      </c>
    </row>
    <row r="46" spans="1:8">
      <c r="A46" s="123" t="s">
        <v>3</v>
      </c>
      <c r="B46" s="123" t="s">
        <v>699</v>
      </c>
      <c r="C46" s="123" t="s">
        <v>700</v>
      </c>
      <c r="D46" s="123" t="s">
        <v>50</v>
      </c>
      <c r="E46" s="123" t="s">
        <v>47</v>
      </c>
      <c r="F46" s="123" t="s">
        <v>75</v>
      </c>
      <c r="G46" s="123" t="s">
        <v>77</v>
      </c>
      <c r="H46" s="124">
        <v>26556</v>
      </c>
    </row>
    <row r="47" spans="1:8" ht="30">
      <c r="A47" s="123" t="s">
        <v>3</v>
      </c>
      <c r="B47" s="123" t="s">
        <v>701</v>
      </c>
      <c r="C47" s="123" t="s">
        <v>702</v>
      </c>
      <c r="D47" s="123" t="s">
        <v>61</v>
      </c>
      <c r="E47" s="123" t="s">
        <v>22</v>
      </c>
      <c r="F47" s="123" t="s">
        <v>75</v>
      </c>
      <c r="G47" s="123" t="s">
        <v>77</v>
      </c>
      <c r="H47" s="124">
        <v>32846</v>
      </c>
    </row>
    <row r="48" spans="1:8">
      <c r="A48" s="123" t="s">
        <v>4</v>
      </c>
      <c r="B48" s="123" t="s">
        <v>703</v>
      </c>
      <c r="C48" s="123" t="s">
        <v>704</v>
      </c>
      <c r="D48" s="123" t="s">
        <v>40</v>
      </c>
      <c r="E48" s="123" t="s">
        <v>31</v>
      </c>
      <c r="F48" s="123" t="s">
        <v>78</v>
      </c>
      <c r="G48" s="123" t="s">
        <v>77</v>
      </c>
      <c r="H48" s="124">
        <v>32515</v>
      </c>
    </row>
    <row r="49" spans="1:8">
      <c r="A49" s="123" t="s">
        <v>3</v>
      </c>
      <c r="B49" s="123" t="s">
        <v>705</v>
      </c>
      <c r="C49" s="123" t="s">
        <v>704</v>
      </c>
      <c r="D49" s="123" t="s">
        <v>50</v>
      </c>
      <c r="E49" s="123" t="s">
        <v>47</v>
      </c>
      <c r="F49" s="123" t="s">
        <v>75</v>
      </c>
      <c r="G49" s="123" t="s">
        <v>77</v>
      </c>
      <c r="H49" s="124">
        <v>30447</v>
      </c>
    </row>
    <row r="50" spans="1:8">
      <c r="A50" s="123" t="s">
        <v>3</v>
      </c>
      <c r="B50" s="123" t="s">
        <v>706</v>
      </c>
      <c r="C50" s="123" t="s">
        <v>707</v>
      </c>
      <c r="D50" s="123" t="s">
        <v>61</v>
      </c>
      <c r="E50" s="123" t="s">
        <v>22</v>
      </c>
      <c r="F50" s="123" t="s">
        <v>78</v>
      </c>
      <c r="G50" s="123" t="s">
        <v>77</v>
      </c>
      <c r="H50" s="124">
        <v>26861</v>
      </c>
    </row>
    <row r="51" spans="1:8">
      <c r="A51" s="123" t="s">
        <v>1</v>
      </c>
      <c r="B51" s="123" t="s">
        <v>708</v>
      </c>
      <c r="C51" s="123" t="s">
        <v>709</v>
      </c>
      <c r="D51" s="123" t="s">
        <v>59</v>
      </c>
      <c r="E51" s="123" t="s">
        <v>24</v>
      </c>
      <c r="F51" s="123" t="s">
        <v>75</v>
      </c>
      <c r="G51" s="123" t="s">
        <v>435</v>
      </c>
      <c r="H51" s="124">
        <v>27561</v>
      </c>
    </row>
    <row r="52" spans="1:8">
      <c r="A52" s="123" t="s">
        <v>3</v>
      </c>
      <c r="B52" s="123" t="s">
        <v>710</v>
      </c>
      <c r="C52" s="123" t="s">
        <v>711</v>
      </c>
      <c r="D52" s="123" t="s">
        <v>43</v>
      </c>
      <c r="E52" s="123" t="s">
        <v>22</v>
      </c>
      <c r="F52" s="123" t="s">
        <v>78</v>
      </c>
      <c r="G52" s="123" t="s">
        <v>435</v>
      </c>
      <c r="H52" s="124">
        <v>32636</v>
      </c>
    </row>
    <row r="53" spans="1:8">
      <c r="A53" s="123" t="s">
        <v>3</v>
      </c>
      <c r="B53" s="123" t="s">
        <v>712</v>
      </c>
      <c r="C53" s="123" t="s">
        <v>713</v>
      </c>
      <c r="D53" s="123" t="s">
        <v>32</v>
      </c>
      <c r="E53" s="123" t="s">
        <v>24</v>
      </c>
      <c r="F53" s="123" t="s">
        <v>75</v>
      </c>
      <c r="G53" s="123" t="s">
        <v>77</v>
      </c>
      <c r="H53" s="124">
        <v>31544</v>
      </c>
    </row>
    <row r="54" spans="1:8">
      <c r="A54" s="123" t="s">
        <v>3</v>
      </c>
      <c r="B54" s="123" t="s">
        <v>671</v>
      </c>
      <c r="C54" s="123" t="s">
        <v>714</v>
      </c>
      <c r="D54" s="123" t="s">
        <v>63</v>
      </c>
      <c r="E54" s="123" t="s">
        <v>26</v>
      </c>
      <c r="F54" s="123" t="s">
        <v>78</v>
      </c>
      <c r="G54" s="123" t="s">
        <v>77</v>
      </c>
      <c r="H54" s="124">
        <v>31662</v>
      </c>
    </row>
    <row r="55" spans="1:8">
      <c r="A55" s="123" t="s">
        <v>3</v>
      </c>
      <c r="B55" s="123" t="s">
        <v>715</v>
      </c>
      <c r="C55" s="123" t="s">
        <v>716</v>
      </c>
      <c r="D55" s="123" t="s">
        <v>576</v>
      </c>
      <c r="E55" s="123" t="s">
        <v>26</v>
      </c>
      <c r="F55" s="123" t="s">
        <v>78</v>
      </c>
      <c r="G55" s="123" t="s">
        <v>77</v>
      </c>
      <c r="H55" s="124">
        <v>31703</v>
      </c>
    </row>
    <row r="56" spans="1:8">
      <c r="A56" s="123" t="s">
        <v>1</v>
      </c>
      <c r="B56" s="123" t="s">
        <v>717</v>
      </c>
      <c r="C56" s="123" t="s">
        <v>718</v>
      </c>
      <c r="D56" s="123" t="s">
        <v>60</v>
      </c>
      <c r="E56" s="123" t="s">
        <v>47</v>
      </c>
      <c r="F56" s="123" t="s">
        <v>78</v>
      </c>
      <c r="G56" s="123" t="s">
        <v>435</v>
      </c>
      <c r="H56" s="124">
        <v>30677</v>
      </c>
    </row>
    <row r="57" spans="1:8">
      <c r="A57" s="123" t="s">
        <v>1</v>
      </c>
      <c r="B57" s="123" t="s">
        <v>719</v>
      </c>
      <c r="C57" s="123" t="s">
        <v>720</v>
      </c>
      <c r="D57" s="123" t="s">
        <v>59</v>
      </c>
      <c r="E57" s="123" t="s">
        <v>24</v>
      </c>
      <c r="F57" s="123" t="s">
        <v>75</v>
      </c>
      <c r="G57" s="123" t="s">
        <v>435</v>
      </c>
      <c r="H57" s="124">
        <v>27952</v>
      </c>
    </row>
    <row r="58" spans="1:8">
      <c r="A58" s="123" t="s">
        <v>3</v>
      </c>
      <c r="B58" s="123" t="s">
        <v>721</v>
      </c>
      <c r="C58" s="123" t="s">
        <v>722</v>
      </c>
      <c r="D58" s="123" t="s">
        <v>61</v>
      </c>
      <c r="E58" s="123" t="s">
        <v>22</v>
      </c>
      <c r="F58" s="123" t="s">
        <v>75</v>
      </c>
      <c r="G58" s="123" t="s">
        <v>435</v>
      </c>
      <c r="H58" s="124">
        <v>32634</v>
      </c>
    </row>
    <row r="59" spans="1:8">
      <c r="A59" s="123" t="s">
        <v>3</v>
      </c>
      <c r="B59" s="123" t="s">
        <v>723</v>
      </c>
      <c r="C59" s="123" t="s">
        <v>724</v>
      </c>
      <c r="D59" s="123" t="s">
        <v>61</v>
      </c>
      <c r="E59" s="123" t="s">
        <v>22</v>
      </c>
      <c r="F59" s="123" t="s">
        <v>78</v>
      </c>
      <c r="G59" s="123" t="s">
        <v>77</v>
      </c>
      <c r="H59" s="124">
        <v>32118</v>
      </c>
    </row>
    <row r="60" spans="1:8">
      <c r="A60" s="123" t="s">
        <v>3</v>
      </c>
      <c r="B60" s="123" t="s">
        <v>725</v>
      </c>
      <c r="C60" s="123" t="s">
        <v>726</v>
      </c>
      <c r="D60" s="123" t="s">
        <v>60</v>
      </c>
      <c r="E60" s="123" t="s">
        <v>47</v>
      </c>
      <c r="F60" s="123" t="s">
        <v>75</v>
      </c>
      <c r="G60" s="123" t="s">
        <v>76</v>
      </c>
      <c r="H60" s="124">
        <v>31957</v>
      </c>
    </row>
    <row r="61" spans="1:8">
      <c r="A61" s="123" t="s">
        <v>3</v>
      </c>
      <c r="B61" s="123" t="s">
        <v>727</v>
      </c>
      <c r="C61" s="123" t="s">
        <v>728</v>
      </c>
      <c r="D61" s="123" t="s">
        <v>63</v>
      </c>
      <c r="E61" s="123" t="s">
        <v>26</v>
      </c>
      <c r="F61" s="123" t="s">
        <v>75</v>
      </c>
      <c r="G61" s="123" t="s">
        <v>77</v>
      </c>
      <c r="H61" s="124">
        <v>32576</v>
      </c>
    </row>
    <row r="62" spans="1:8">
      <c r="A62" s="123" t="s">
        <v>3</v>
      </c>
      <c r="B62" s="123" t="s">
        <v>729</v>
      </c>
      <c r="C62" s="123" t="s">
        <v>730</v>
      </c>
      <c r="D62" s="123" t="s">
        <v>61</v>
      </c>
      <c r="E62" s="123" t="s">
        <v>22</v>
      </c>
      <c r="F62" s="123" t="s">
        <v>75</v>
      </c>
      <c r="G62" s="123" t="s">
        <v>435</v>
      </c>
      <c r="H62" s="124">
        <v>32486</v>
      </c>
    </row>
    <row r="63" spans="1:8">
      <c r="A63" s="123" t="s">
        <v>3</v>
      </c>
      <c r="B63" s="123" t="s">
        <v>731</v>
      </c>
      <c r="C63" s="123" t="s">
        <v>732</v>
      </c>
      <c r="D63" s="123" t="s">
        <v>21</v>
      </c>
      <c r="E63" s="123" t="s">
        <v>24</v>
      </c>
      <c r="F63" s="123" t="s">
        <v>78</v>
      </c>
      <c r="G63" s="123" t="s">
        <v>77</v>
      </c>
      <c r="H63" s="124">
        <v>30442</v>
      </c>
    </row>
    <row r="64" spans="1:8">
      <c r="A64" s="123" t="s">
        <v>5</v>
      </c>
      <c r="B64" s="123" t="s">
        <v>733</v>
      </c>
      <c r="C64" s="123" t="s">
        <v>734</v>
      </c>
      <c r="D64" s="123" t="s">
        <v>32</v>
      </c>
      <c r="E64" s="123" t="s">
        <v>24</v>
      </c>
      <c r="F64" s="123" t="s">
        <v>75</v>
      </c>
      <c r="G64" s="123" t="s">
        <v>76</v>
      </c>
      <c r="H64" s="124">
        <v>32213</v>
      </c>
    </row>
    <row r="65" spans="1:8">
      <c r="A65" s="123" t="s">
        <v>3</v>
      </c>
      <c r="B65" s="123" t="s">
        <v>735</v>
      </c>
      <c r="C65" s="123" t="s">
        <v>736</v>
      </c>
      <c r="D65" s="123" t="s">
        <v>61</v>
      </c>
      <c r="E65" s="123" t="s">
        <v>22</v>
      </c>
      <c r="F65" s="123" t="s">
        <v>75</v>
      </c>
      <c r="G65" s="123" t="s">
        <v>77</v>
      </c>
      <c r="H65" s="124">
        <v>31544</v>
      </c>
    </row>
    <row r="66" spans="1:8">
      <c r="A66" s="123" t="s">
        <v>3</v>
      </c>
      <c r="B66" s="123" t="s">
        <v>737</v>
      </c>
      <c r="C66" s="123" t="s">
        <v>738</v>
      </c>
      <c r="D66" s="123" t="s">
        <v>576</v>
      </c>
      <c r="E66" s="123" t="s">
        <v>26</v>
      </c>
      <c r="F66" s="123" t="s">
        <v>78</v>
      </c>
      <c r="G66" s="123" t="s">
        <v>76</v>
      </c>
      <c r="H66" s="124">
        <v>29727</v>
      </c>
    </row>
    <row r="67" spans="1:8">
      <c r="A67" s="123" t="s">
        <v>3</v>
      </c>
      <c r="B67" s="123" t="s">
        <v>739</v>
      </c>
      <c r="C67" s="123" t="s">
        <v>740</v>
      </c>
      <c r="D67" s="123" t="s">
        <v>36</v>
      </c>
      <c r="E67" s="123" t="s">
        <v>24</v>
      </c>
      <c r="F67" s="123" t="s">
        <v>75</v>
      </c>
      <c r="G67" s="123" t="s">
        <v>77</v>
      </c>
      <c r="H67" s="124">
        <v>31895</v>
      </c>
    </row>
    <row r="68" spans="1:8">
      <c r="A68" s="123" t="s">
        <v>3</v>
      </c>
      <c r="B68" s="123" t="s">
        <v>741</v>
      </c>
      <c r="C68" s="123" t="s">
        <v>742</v>
      </c>
      <c r="D68" s="123" t="s">
        <v>61</v>
      </c>
      <c r="E68" s="123" t="s">
        <v>22</v>
      </c>
      <c r="F68" s="123" t="s">
        <v>78</v>
      </c>
      <c r="G68" s="123" t="s">
        <v>77</v>
      </c>
      <c r="H68" s="124">
        <v>32128</v>
      </c>
    </row>
    <row r="69" spans="1:8">
      <c r="A69" s="123" t="s">
        <v>1</v>
      </c>
      <c r="B69" s="123" t="s">
        <v>743</v>
      </c>
      <c r="C69" s="123" t="s">
        <v>744</v>
      </c>
      <c r="D69" s="123" t="s">
        <v>59</v>
      </c>
      <c r="E69" s="123" t="s">
        <v>24</v>
      </c>
      <c r="F69" s="123" t="s">
        <v>78</v>
      </c>
      <c r="G69" s="123" t="s">
        <v>435</v>
      </c>
      <c r="H69" s="124">
        <v>21157</v>
      </c>
    </row>
    <row r="70" spans="1:8">
      <c r="A70" s="123" t="s">
        <v>1</v>
      </c>
      <c r="B70" s="123" t="s">
        <v>745</v>
      </c>
      <c r="C70" s="123" t="s">
        <v>746</v>
      </c>
      <c r="D70" s="123" t="s">
        <v>59</v>
      </c>
      <c r="E70" s="123" t="s">
        <v>24</v>
      </c>
      <c r="F70" s="123" t="s">
        <v>78</v>
      </c>
      <c r="G70" s="123" t="s">
        <v>435</v>
      </c>
      <c r="H70" s="124">
        <v>27973</v>
      </c>
    </row>
    <row r="71" spans="1:8">
      <c r="A71" s="123" t="s">
        <v>3</v>
      </c>
      <c r="B71" s="123" t="s">
        <v>747</v>
      </c>
      <c r="C71" s="123" t="s">
        <v>748</v>
      </c>
      <c r="D71" s="123" t="s">
        <v>36</v>
      </c>
      <c r="E71" s="123" t="s">
        <v>24</v>
      </c>
      <c r="F71" s="123" t="s">
        <v>75</v>
      </c>
      <c r="G71" s="123" t="s">
        <v>435</v>
      </c>
      <c r="H71" s="124">
        <v>31406</v>
      </c>
    </row>
    <row r="72" spans="1:8">
      <c r="A72" s="123" t="s">
        <v>3</v>
      </c>
      <c r="B72" s="123" t="s">
        <v>749</v>
      </c>
      <c r="C72" s="123" t="s">
        <v>750</v>
      </c>
      <c r="D72" s="123" t="s">
        <v>61</v>
      </c>
      <c r="E72" s="123" t="s">
        <v>22</v>
      </c>
      <c r="F72" s="123" t="s">
        <v>75</v>
      </c>
      <c r="G72" s="123" t="s">
        <v>77</v>
      </c>
      <c r="H72" s="124">
        <v>28733</v>
      </c>
    </row>
    <row r="73" spans="1:8">
      <c r="A73" s="123" t="s">
        <v>3</v>
      </c>
      <c r="B73" s="123" t="s">
        <v>751</v>
      </c>
      <c r="C73" s="123" t="s">
        <v>752</v>
      </c>
      <c r="D73" s="123" t="s">
        <v>61</v>
      </c>
      <c r="E73" s="123" t="s">
        <v>22</v>
      </c>
      <c r="F73" s="123" t="s">
        <v>75</v>
      </c>
      <c r="G73" s="123" t="s">
        <v>77</v>
      </c>
      <c r="H73" s="124">
        <v>32434</v>
      </c>
    </row>
    <row r="74" spans="1:8">
      <c r="A74" s="123" t="s">
        <v>3</v>
      </c>
      <c r="B74" s="123" t="s">
        <v>753</v>
      </c>
      <c r="C74" s="123" t="s">
        <v>754</v>
      </c>
      <c r="D74" s="123" t="s">
        <v>61</v>
      </c>
      <c r="E74" s="123" t="s">
        <v>22</v>
      </c>
      <c r="F74" s="123" t="s">
        <v>75</v>
      </c>
      <c r="G74" s="123" t="s">
        <v>77</v>
      </c>
      <c r="H74" s="124">
        <v>31381</v>
      </c>
    </row>
    <row r="75" spans="1:8">
      <c r="A75" s="123" t="s">
        <v>3</v>
      </c>
      <c r="B75" s="123" t="s">
        <v>755</v>
      </c>
      <c r="C75" s="123" t="s">
        <v>756</v>
      </c>
      <c r="D75" s="123" t="s">
        <v>32</v>
      </c>
      <c r="E75" s="123" t="s">
        <v>24</v>
      </c>
      <c r="F75" s="123" t="s">
        <v>75</v>
      </c>
      <c r="G75" s="123" t="s">
        <v>77</v>
      </c>
      <c r="H75" s="124">
        <v>32441</v>
      </c>
    </row>
    <row r="76" spans="1:8" ht="30">
      <c r="A76" s="123" t="s">
        <v>3</v>
      </c>
      <c r="B76" s="123" t="s">
        <v>757</v>
      </c>
      <c r="C76" s="123" t="s">
        <v>758</v>
      </c>
      <c r="D76" s="123" t="s">
        <v>54</v>
      </c>
      <c r="E76" s="123" t="s">
        <v>24</v>
      </c>
      <c r="F76" s="123" t="s">
        <v>75</v>
      </c>
      <c r="G76" s="123" t="s">
        <v>77</v>
      </c>
      <c r="H76" s="124">
        <v>26955</v>
      </c>
    </row>
    <row r="77" spans="1:8">
      <c r="A77" s="123" t="s">
        <v>3</v>
      </c>
      <c r="B77" s="123" t="s">
        <v>759</v>
      </c>
      <c r="C77" s="123" t="s">
        <v>760</v>
      </c>
      <c r="D77" s="123" t="s">
        <v>61</v>
      </c>
      <c r="E77" s="123" t="s">
        <v>22</v>
      </c>
      <c r="F77" s="123" t="s">
        <v>75</v>
      </c>
      <c r="G77" s="123" t="s">
        <v>435</v>
      </c>
      <c r="H77" s="124">
        <v>25358</v>
      </c>
    </row>
    <row r="78" spans="1:8">
      <c r="A78" s="123" t="s">
        <v>3</v>
      </c>
      <c r="B78" s="123" t="s">
        <v>761</v>
      </c>
      <c r="C78" s="123" t="s">
        <v>762</v>
      </c>
      <c r="D78" s="123" t="s">
        <v>59</v>
      </c>
      <c r="E78" s="123" t="s">
        <v>24</v>
      </c>
      <c r="F78" s="123" t="s">
        <v>75</v>
      </c>
      <c r="G78" s="123" t="s">
        <v>77</v>
      </c>
      <c r="H78" s="124">
        <v>31820</v>
      </c>
    </row>
    <row r="79" spans="1:8">
      <c r="A79" s="123" t="s">
        <v>3</v>
      </c>
      <c r="B79" s="123" t="s">
        <v>763</v>
      </c>
      <c r="C79" s="123" t="s">
        <v>764</v>
      </c>
      <c r="D79" s="123" t="s">
        <v>61</v>
      </c>
      <c r="E79" s="123" t="s">
        <v>22</v>
      </c>
      <c r="F79" s="123" t="s">
        <v>78</v>
      </c>
      <c r="G79" s="123" t="s">
        <v>76</v>
      </c>
      <c r="H79" s="124">
        <v>30405</v>
      </c>
    </row>
    <row r="80" spans="1:8">
      <c r="A80" s="123" t="s">
        <v>3</v>
      </c>
      <c r="B80" s="123" t="s">
        <v>765</v>
      </c>
      <c r="C80" s="123" t="s">
        <v>766</v>
      </c>
      <c r="D80" s="123" t="s">
        <v>60</v>
      </c>
      <c r="E80" s="123" t="s">
        <v>47</v>
      </c>
      <c r="F80" s="123" t="s">
        <v>78</v>
      </c>
      <c r="G80" s="123" t="s">
        <v>77</v>
      </c>
      <c r="H80" s="124">
        <v>30433</v>
      </c>
    </row>
    <row r="81" spans="1:8">
      <c r="A81" s="123" t="s">
        <v>3</v>
      </c>
      <c r="B81" s="123" t="s">
        <v>767</v>
      </c>
      <c r="C81" s="123" t="s">
        <v>768</v>
      </c>
      <c r="D81" s="123" t="s">
        <v>36</v>
      </c>
      <c r="E81" s="123" t="s">
        <v>24</v>
      </c>
      <c r="F81" s="123" t="s">
        <v>75</v>
      </c>
      <c r="G81" s="123" t="s">
        <v>77</v>
      </c>
      <c r="H81" s="124">
        <v>32810</v>
      </c>
    </row>
    <row r="82" spans="1:8">
      <c r="A82" s="123" t="s">
        <v>3</v>
      </c>
      <c r="B82" s="123" t="s">
        <v>769</v>
      </c>
      <c r="C82" s="123" t="s">
        <v>770</v>
      </c>
      <c r="D82" s="123" t="s">
        <v>43</v>
      </c>
      <c r="E82" s="123" t="s">
        <v>22</v>
      </c>
      <c r="F82" s="123" t="s">
        <v>75</v>
      </c>
      <c r="G82" s="123" t="s">
        <v>76</v>
      </c>
      <c r="H82" s="124">
        <v>32813</v>
      </c>
    </row>
    <row r="83" spans="1:8">
      <c r="A83" s="123" t="s">
        <v>3</v>
      </c>
      <c r="B83" s="123" t="s">
        <v>771</v>
      </c>
      <c r="C83" s="123" t="s">
        <v>772</v>
      </c>
      <c r="D83" s="123" t="s">
        <v>46</v>
      </c>
      <c r="E83" s="123" t="s">
        <v>47</v>
      </c>
      <c r="F83" s="123" t="s">
        <v>75</v>
      </c>
      <c r="G83" s="123" t="s">
        <v>76</v>
      </c>
      <c r="H83" s="124">
        <v>32761</v>
      </c>
    </row>
    <row r="84" spans="1:8">
      <c r="A84" s="123" t="s">
        <v>3</v>
      </c>
      <c r="B84" s="123" t="s">
        <v>773</v>
      </c>
      <c r="C84" s="123" t="s">
        <v>774</v>
      </c>
      <c r="D84" s="123" t="s">
        <v>574</v>
      </c>
      <c r="E84" s="123" t="s">
        <v>24</v>
      </c>
      <c r="F84" s="123" t="s">
        <v>78</v>
      </c>
      <c r="G84" s="123" t="s">
        <v>77</v>
      </c>
      <c r="H84" s="124">
        <v>32790</v>
      </c>
    </row>
    <row r="85" spans="1:8">
      <c r="A85" s="123" t="s">
        <v>3</v>
      </c>
      <c r="B85" s="123" t="s">
        <v>775</v>
      </c>
      <c r="C85" s="123" t="s">
        <v>665</v>
      </c>
      <c r="D85" s="123" t="s">
        <v>52</v>
      </c>
      <c r="E85" s="123" t="s">
        <v>47</v>
      </c>
      <c r="F85" s="123" t="s">
        <v>78</v>
      </c>
      <c r="G85" s="123" t="s">
        <v>77</v>
      </c>
      <c r="H85" s="124">
        <v>32737</v>
      </c>
    </row>
    <row r="86" spans="1:8">
      <c r="A86" s="123" t="s">
        <v>3</v>
      </c>
      <c r="B86" s="123" t="s">
        <v>617</v>
      </c>
      <c r="C86" s="123" t="s">
        <v>776</v>
      </c>
      <c r="D86" s="123" t="s">
        <v>36</v>
      </c>
      <c r="E86" s="123" t="s">
        <v>24</v>
      </c>
      <c r="F86" s="123" t="s">
        <v>78</v>
      </c>
      <c r="G86" s="123" t="s">
        <v>77</v>
      </c>
      <c r="H86" s="124">
        <v>32882</v>
      </c>
    </row>
    <row r="87" spans="1:8">
      <c r="A87" s="123" t="s">
        <v>3</v>
      </c>
      <c r="B87" s="123" t="s">
        <v>777</v>
      </c>
      <c r="C87" s="123" t="s">
        <v>778</v>
      </c>
      <c r="D87" s="123" t="s">
        <v>46</v>
      </c>
      <c r="E87" s="123" t="s">
        <v>47</v>
      </c>
      <c r="F87" s="123" t="s">
        <v>75</v>
      </c>
      <c r="G87" s="123" t="s">
        <v>77</v>
      </c>
      <c r="H87" s="124">
        <v>33442</v>
      </c>
    </row>
    <row r="88" spans="1:8">
      <c r="A88" s="123" t="s">
        <v>3</v>
      </c>
      <c r="B88" s="123" t="s">
        <v>617</v>
      </c>
      <c r="C88" s="123" t="s">
        <v>779</v>
      </c>
      <c r="D88" s="123" t="s">
        <v>46</v>
      </c>
      <c r="E88" s="123" t="s">
        <v>47</v>
      </c>
      <c r="F88" s="123" t="s">
        <v>78</v>
      </c>
      <c r="G88" s="123" t="s">
        <v>77</v>
      </c>
      <c r="H88" s="124">
        <v>32350</v>
      </c>
    </row>
    <row r="89" spans="1:8" ht="30">
      <c r="A89" s="123" t="s">
        <v>3</v>
      </c>
      <c r="B89" s="123" t="s">
        <v>780</v>
      </c>
      <c r="C89" s="123" t="s">
        <v>781</v>
      </c>
      <c r="D89" s="123" t="s">
        <v>50</v>
      </c>
      <c r="E89" s="123" t="s">
        <v>47</v>
      </c>
      <c r="F89" s="123" t="s">
        <v>75</v>
      </c>
      <c r="G89" s="123" t="s">
        <v>77</v>
      </c>
      <c r="H89" s="124">
        <v>33051</v>
      </c>
    </row>
    <row r="90" spans="1:8">
      <c r="A90" s="123" t="s">
        <v>3</v>
      </c>
      <c r="B90" s="123" t="s">
        <v>782</v>
      </c>
      <c r="C90" s="123" t="s">
        <v>783</v>
      </c>
      <c r="D90" s="123" t="s">
        <v>32</v>
      </c>
      <c r="E90" s="123" t="s">
        <v>24</v>
      </c>
      <c r="F90" s="123" t="s">
        <v>75</v>
      </c>
      <c r="G90" s="123" t="s">
        <v>77</v>
      </c>
      <c r="H90" s="124">
        <v>33116</v>
      </c>
    </row>
    <row r="91" spans="1:8">
      <c r="A91" s="123" t="s">
        <v>3</v>
      </c>
      <c r="B91" s="123" t="s">
        <v>784</v>
      </c>
      <c r="C91" s="123" t="s">
        <v>785</v>
      </c>
      <c r="D91" s="123" t="s">
        <v>50</v>
      </c>
      <c r="E91" s="123" t="s">
        <v>47</v>
      </c>
      <c r="F91" s="123" t="s">
        <v>75</v>
      </c>
      <c r="G91" s="123" t="s">
        <v>77</v>
      </c>
      <c r="H91" s="124">
        <v>32669</v>
      </c>
    </row>
    <row r="92" spans="1:8">
      <c r="A92" s="123" t="s">
        <v>4</v>
      </c>
      <c r="B92" s="123" t="s">
        <v>786</v>
      </c>
      <c r="C92" s="123" t="s">
        <v>664</v>
      </c>
      <c r="D92" s="123" t="s">
        <v>30</v>
      </c>
      <c r="E92" s="123" t="s">
        <v>31</v>
      </c>
      <c r="F92" s="123" t="s">
        <v>78</v>
      </c>
      <c r="G92" s="123" t="s">
        <v>77</v>
      </c>
      <c r="H92" s="124">
        <v>32718</v>
      </c>
    </row>
    <row r="93" spans="1:8">
      <c r="A93" s="123" t="s">
        <v>3</v>
      </c>
      <c r="B93" s="123" t="s">
        <v>787</v>
      </c>
      <c r="C93" s="123" t="s">
        <v>788</v>
      </c>
      <c r="D93" s="123" t="s">
        <v>50</v>
      </c>
      <c r="E93" s="123" t="s">
        <v>47</v>
      </c>
      <c r="F93" s="123" t="s">
        <v>78</v>
      </c>
      <c r="G93" s="123" t="s">
        <v>351</v>
      </c>
      <c r="H93" s="124">
        <v>32976</v>
      </c>
    </row>
    <row r="94" spans="1:8">
      <c r="A94" s="123" t="s">
        <v>3</v>
      </c>
      <c r="B94" s="123" t="s">
        <v>789</v>
      </c>
      <c r="C94" s="123" t="s">
        <v>790</v>
      </c>
      <c r="D94" s="123" t="s">
        <v>574</v>
      </c>
      <c r="E94" s="123" t="s">
        <v>24</v>
      </c>
      <c r="F94" s="123" t="s">
        <v>75</v>
      </c>
      <c r="G94" s="123" t="s">
        <v>76</v>
      </c>
      <c r="H94" s="124">
        <v>32642</v>
      </c>
    </row>
    <row r="95" spans="1:8">
      <c r="A95" s="123" t="s">
        <v>5</v>
      </c>
      <c r="B95" s="123" t="s">
        <v>791</v>
      </c>
      <c r="C95" s="123" t="s">
        <v>792</v>
      </c>
      <c r="D95" s="123" t="s">
        <v>59</v>
      </c>
      <c r="E95" s="123" t="s">
        <v>24</v>
      </c>
      <c r="F95" s="123" t="s">
        <v>75</v>
      </c>
      <c r="G95" s="123" t="s">
        <v>76</v>
      </c>
      <c r="H95" s="124">
        <v>31481</v>
      </c>
    </row>
    <row r="96" spans="1:8">
      <c r="A96" s="123" t="s">
        <v>1</v>
      </c>
      <c r="B96" s="123" t="s">
        <v>793</v>
      </c>
      <c r="C96" s="123" t="s">
        <v>794</v>
      </c>
      <c r="D96" s="123" t="s">
        <v>59</v>
      </c>
      <c r="E96" s="123" t="s">
        <v>24</v>
      </c>
      <c r="F96" s="123" t="s">
        <v>75</v>
      </c>
      <c r="G96" s="123" t="s">
        <v>435</v>
      </c>
      <c r="H96" s="124">
        <v>33036</v>
      </c>
    </row>
    <row r="97" spans="1:8">
      <c r="A97" s="123" t="s">
        <v>3</v>
      </c>
      <c r="B97" s="123" t="s">
        <v>795</v>
      </c>
      <c r="C97" s="123" t="s">
        <v>796</v>
      </c>
      <c r="D97" s="123" t="s">
        <v>50</v>
      </c>
      <c r="E97" s="123" t="s">
        <v>47</v>
      </c>
      <c r="F97" s="123" t="s">
        <v>75</v>
      </c>
      <c r="G97" s="123" t="s">
        <v>76</v>
      </c>
      <c r="H97" s="124">
        <v>33241</v>
      </c>
    </row>
    <row r="98" spans="1:8">
      <c r="A98" s="123" t="s">
        <v>1</v>
      </c>
      <c r="B98" s="123" t="s">
        <v>797</v>
      </c>
      <c r="C98" s="123" t="s">
        <v>798</v>
      </c>
      <c r="D98" s="123" t="s">
        <v>59</v>
      </c>
      <c r="E98" s="123" t="s">
        <v>24</v>
      </c>
      <c r="F98" s="123" t="s">
        <v>75</v>
      </c>
      <c r="G98" s="123" t="s">
        <v>435</v>
      </c>
      <c r="H98" s="124">
        <v>33208</v>
      </c>
    </row>
    <row r="99" spans="1:8">
      <c r="A99" s="123" t="s">
        <v>3</v>
      </c>
      <c r="B99" s="123" t="s">
        <v>799</v>
      </c>
      <c r="C99" s="123" t="s">
        <v>800</v>
      </c>
      <c r="D99" s="123" t="s">
        <v>60</v>
      </c>
      <c r="E99" s="123" t="s">
        <v>47</v>
      </c>
      <c r="F99" s="123" t="s">
        <v>75</v>
      </c>
      <c r="G99" s="123" t="s">
        <v>77</v>
      </c>
      <c r="H99" s="124">
        <v>32780</v>
      </c>
    </row>
    <row r="100" spans="1:8">
      <c r="A100" s="123" t="s">
        <v>3</v>
      </c>
      <c r="B100" s="123" t="s">
        <v>801</v>
      </c>
      <c r="C100" s="123" t="s">
        <v>802</v>
      </c>
      <c r="D100" s="123" t="s">
        <v>52</v>
      </c>
      <c r="E100" s="123" t="s">
        <v>47</v>
      </c>
      <c r="F100" s="123" t="s">
        <v>75</v>
      </c>
      <c r="G100" s="123" t="s">
        <v>77</v>
      </c>
      <c r="H100" s="124">
        <v>32272</v>
      </c>
    </row>
    <row r="101" spans="1:8">
      <c r="A101" s="123" t="s">
        <v>3</v>
      </c>
      <c r="B101" s="123" t="s">
        <v>803</v>
      </c>
      <c r="C101" s="123" t="s">
        <v>804</v>
      </c>
      <c r="D101" s="123" t="s">
        <v>36</v>
      </c>
      <c r="E101" s="123" t="s">
        <v>24</v>
      </c>
      <c r="F101" s="123" t="s">
        <v>75</v>
      </c>
      <c r="G101" s="123" t="s">
        <v>77</v>
      </c>
      <c r="H101" s="124">
        <v>32853</v>
      </c>
    </row>
    <row r="102" spans="1:8">
      <c r="A102" s="123" t="s">
        <v>3</v>
      </c>
      <c r="B102" s="123" t="s">
        <v>706</v>
      </c>
      <c r="C102" s="123" t="s">
        <v>805</v>
      </c>
      <c r="D102" s="123" t="s">
        <v>50</v>
      </c>
      <c r="E102" s="123" t="s">
        <v>47</v>
      </c>
      <c r="F102" s="123" t="s">
        <v>78</v>
      </c>
      <c r="G102" s="123" t="s">
        <v>77</v>
      </c>
      <c r="H102" s="124">
        <v>32987</v>
      </c>
    </row>
    <row r="103" spans="1:8">
      <c r="A103" s="123" t="s">
        <v>3</v>
      </c>
      <c r="B103" s="123" t="s">
        <v>806</v>
      </c>
      <c r="C103" s="123" t="s">
        <v>716</v>
      </c>
      <c r="D103" s="123" t="s">
        <v>60</v>
      </c>
      <c r="E103" s="123" t="s">
        <v>47</v>
      </c>
      <c r="F103" s="123" t="s">
        <v>78</v>
      </c>
      <c r="G103" s="123" t="s">
        <v>77</v>
      </c>
      <c r="H103" s="124">
        <v>33207</v>
      </c>
    </row>
    <row r="104" spans="1:8">
      <c r="A104" s="123" t="s">
        <v>3</v>
      </c>
      <c r="B104" s="123" t="s">
        <v>807</v>
      </c>
      <c r="C104" s="123" t="s">
        <v>808</v>
      </c>
      <c r="D104" s="123" t="s">
        <v>50</v>
      </c>
      <c r="E104" s="123" t="s">
        <v>47</v>
      </c>
      <c r="F104" s="123" t="s">
        <v>75</v>
      </c>
      <c r="G104" s="123" t="s">
        <v>76</v>
      </c>
      <c r="H104" s="124">
        <v>32829</v>
      </c>
    </row>
    <row r="105" spans="1:8">
      <c r="A105" s="123" t="s">
        <v>3</v>
      </c>
      <c r="B105" s="123" t="s">
        <v>809</v>
      </c>
      <c r="C105" s="123" t="s">
        <v>810</v>
      </c>
      <c r="D105" s="123" t="s">
        <v>50</v>
      </c>
      <c r="E105" s="123" t="s">
        <v>47</v>
      </c>
      <c r="F105" s="123" t="s">
        <v>75</v>
      </c>
      <c r="G105" s="123" t="s">
        <v>77</v>
      </c>
      <c r="H105" s="124">
        <v>32880</v>
      </c>
    </row>
    <row r="106" spans="1:8">
      <c r="A106" s="123" t="s">
        <v>3</v>
      </c>
      <c r="B106" s="123" t="s">
        <v>811</v>
      </c>
      <c r="C106" s="123" t="s">
        <v>812</v>
      </c>
      <c r="D106" s="123" t="s">
        <v>43</v>
      </c>
      <c r="E106" s="123" t="s">
        <v>22</v>
      </c>
      <c r="F106" s="123" t="s">
        <v>75</v>
      </c>
      <c r="G106" s="123" t="s">
        <v>76</v>
      </c>
      <c r="H106" s="124">
        <v>32609</v>
      </c>
    </row>
    <row r="107" spans="1:8">
      <c r="A107" s="123" t="s">
        <v>3</v>
      </c>
      <c r="B107" s="123" t="s">
        <v>705</v>
      </c>
      <c r="C107" s="123" t="s">
        <v>813</v>
      </c>
      <c r="D107" s="123" t="s">
        <v>36</v>
      </c>
      <c r="E107" s="123" t="s">
        <v>24</v>
      </c>
      <c r="F107" s="123" t="s">
        <v>75</v>
      </c>
      <c r="G107" s="123" t="s">
        <v>77</v>
      </c>
      <c r="H107" s="124">
        <v>32933</v>
      </c>
    </row>
    <row r="108" spans="1:8">
      <c r="A108" s="123" t="s">
        <v>3</v>
      </c>
      <c r="B108" s="123" t="s">
        <v>814</v>
      </c>
      <c r="C108" s="123" t="s">
        <v>654</v>
      </c>
      <c r="D108" s="123" t="s">
        <v>50</v>
      </c>
      <c r="E108" s="123" t="s">
        <v>47</v>
      </c>
      <c r="F108" s="123" t="s">
        <v>78</v>
      </c>
      <c r="G108" s="123" t="s">
        <v>77</v>
      </c>
      <c r="H108" s="124">
        <v>33002</v>
      </c>
    </row>
    <row r="109" spans="1:8">
      <c r="A109" s="123" t="s">
        <v>3</v>
      </c>
      <c r="B109" s="123" t="s">
        <v>815</v>
      </c>
      <c r="C109" s="123" t="s">
        <v>816</v>
      </c>
      <c r="D109" s="123" t="s">
        <v>48</v>
      </c>
      <c r="E109" s="123" t="s">
        <v>24</v>
      </c>
      <c r="F109" s="123" t="s">
        <v>75</v>
      </c>
      <c r="G109" s="123" t="s">
        <v>77</v>
      </c>
      <c r="H109" s="124">
        <v>33498</v>
      </c>
    </row>
    <row r="110" spans="1:8">
      <c r="A110" s="123" t="s">
        <v>3</v>
      </c>
      <c r="B110" s="123" t="s">
        <v>817</v>
      </c>
      <c r="C110" s="123" t="s">
        <v>818</v>
      </c>
      <c r="D110" s="123" t="s">
        <v>32</v>
      </c>
      <c r="E110" s="123" t="s">
        <v>24</v>
      </c>
      <c r="F110" s="123" t="s">
        <v>75</v>
      </c>
      <c r="G110" s="123" t="s">
        <v>351</v>
      </c>
      <c r="H110" s="124">
        <v>32898</v>
      </c>
    </row>
    <row r="111" spans="1:8">
      <c r="A111" s="123" t="s">
        <v>3</v>
      </c>
      <c r="B111" s="123" t="s">
        <v>819</v>
      </c>
      <c r="C111" s="123" t="s">
        <v>820</v>
      </c>
      <c r="D111" s="123" t="s">
        <v>32</v>
      </c>
      <c r="E111" s="123" t="s">
        <v>24</v>
      </c>
      <c r="F111" s="123" t="s">
        <v>75</v>
      </c>
      <c r="G111" s="123" t="s">
        <v>435</v>
      </c>
      <c r="H111" s="124">
        <v>33210</v>
      </c>
    </row>
    <row r="112" spans="1:8" ht="30">
      <c r="A112" s="123" t="s">
        <v>3</v>
      </c>
      <c r="B112" s="123" t="s">
        <v>821</v>
      </c>
      <c r="C112" s="123" t="s">
        <v>822</v>
      </c>
      <c r="D112" s="123" t="s">
        <v>46</v>
      </c>
      <c r="E112" s="123" t="s">
        <v>47</v>
      </c>
      <c r="F112" s="123" t="s">
        <v>75</v>
      </c>
      <c r="G112" s="123" t="s">
        <v>77</v>
      </c>
      <c r="H112" s="124">
        <v>30233</v>
      </c>
    </row>
    <row r="113" spans="1:8" ht="30">
      <c r="A113" s="123" t="s">
        <v>3</v>
      </c>
      <c r="B113" s="123" t="s">
        <v>823</v>
      </c>
      <c r="C113" s="123" t="s">
        <v>824</v>
      </c>
      <c r="D113" s="123" t="s">
        <v>50</v>
      </c>
      <c r="E113" s="123" t="s">
        <v>47</v>
      </c>
      <c r="F113" s="123" t="s">
        <v>75</v>
      </c>
      <c r="G113" s="123" t="s">
        <v>351</v>
      </c>
      <c r="H113" s="124">
        <v>33231</v>
      </c>
    </row>
    <row r="114" spans="1:8">
      <c r="A114" s="123" t="s">
        <v>3</v>
      </c>
      <c r="B114" s="123" t="s">
        <v>825</v>
      </c>
      <c r="C114" s="123" t="s">
        <v>810</v>
      </c>
      <c r="D114" s="123" t="s">
        <v>32</v>
      </c>
      <c r="E114" s="123" t="s">
        <v>24</v>
      </c>
      <c r="F114" s="123" t="s">
        <v>78</v>
      </c>
      <c r="G114" s="123" t="s">
        <v>351</v>
      </c>
      <c r="H114" s="124">
        <v>33339</v>
      </c>
    </row>
    <row r="115" spans="1:8" ht="30">
      <c r="A115" s="123" t="s">
        <v>3</v>
      </c>
      <c r="B115" s="123" t="s">
        <v>826</v>
      </c>
      <c r="C115" s="123" t="s">
        <v>827</v>
      </c>
      <c r="D115" s="123" t="s">
        <v>32</v>
      </c>
      <c r="E115" s="123" t="s">
        <v>24</v>
      </c>
      <c r="F115" s="123" t="s">
        <v>75</v>
      </c>
      <c r="G115" s="123" t="s">
        <v>351</v>
      </c>
      <c r="H115" s="124">
        <v>33504</v>
      </c>
    </row>
    <row r="116" spans="1:8">
      <c r="A116" s="123" t="s">
        <v>3</v>
      </c>
      <c r="B116" s="123" t="s">
        <v>828</v>
      </c>
      <c r="C116" s="123" t="s">
        <v>829</v>
      </c>
      <c r="D116" s="123" t="s">
        <v>46</v>
      </c>
      <c r="E116" s="123" t="s">
        <v>47</v>
      </c>
      <c r="F116" s="123" t="s">
        <v>75</v>
      </c>
      <c r="G116" s="123" t="s">
        <v>351</v>
      </c>
      <c r="H116" s="124">
        <v>33589</v>
      </c>
    </row>
    <row r="117" spans="1:8">
      <c r="A117" s="123" t="s">
        <v>3</v>
      </c>
      <c r="B117" s="123" t="s">
        <v>830</v>
      </c>
      <c r="C117" s="123" t="s">
        <v>831</v>
      </c>
      <c r="D117" s="123" t="s">
        <v>60</v>
      </c>
      <c r="E117" s="123" t="s">
        <v>47</v>
      </c>
      <c r="F117" s="123" t="s">
        <v>75</v>
      </c>
      <c r="G117" s="123" t="s">
        <v>435</v>
      </c>
      <c r="H117" s="124">
        <v>32341</v>
      </c>
    </row>
    <row r="118" spans="1:8" ht="30">
      <c r="A118" s="123" t="s">
        <v>3</v>
      </c>
      <c r="B118" s="123" t="s">
        <v>832</v>
      </c>
      <c r="C118" s="123" t="s">
        <v>833</v>
      </c>
      <c r="D118" s="123" t="s">
        <v>576</v>
      </c>
      <c r="E118" s="123" t="s">
        <v>26</v>
      </c>
      <c r="F118" s="123" t="s">
        <v>75</v>
      </c>
      <c r="G118" s="123" t="s">
        <v>77</v>
      </c>
      <c r="H118" s="124">
        <v>33516</v>
      </c>
    </row>
    <row r="119" spans="1:8">
      <c r="A119" s="123" t="s">
        <v>4</v>
      </c>
      <c r="B119" s="123" t="s">
        <v>834</v>
      </c>
      <c r="C119" s="123" t="s">
        <v>835</v>
      </c>
      <c r="D119" s="123" t="s">
        <v>48</v>
      </c>
      <c r="E119" s="123" t="s">
        <v>24</v>
      </c>
      <c r="F119" s="123" t="s">
        <v>75</v>
      </c>
      <c r="G119" s="123" t="s">
        <v>77</v>
      </c>
      <c r="H119" s="124">
        <v>33378</v>
      </c>
    </row>
    <row r="120" spans="1:8" ht="30">
      <c r="A120" s="123" t="s">
        <v>3</v>
      </c>
      <c r="B120" s="123" t="s">
        <v>836</v>
      </c>
      <c r="C120" s="123" t="s">
        <v>837</v>
      </c>
      <c r="D120" s="123" t="s">
        <v>51</v>
      </c>
      <c r="E120" s="123" t="s">
        <v>24</v>
      </c>
      <c r="F120" s="123" t="s">
        <v>78</v>
      </c>
      <c r="G120" s="123" t="s">
        <v>77</v>
      </c>
      <c r="H120" s="124">
        <v>33189</v>
      </c>
    </row>
    <row r="121" spans="1:8">
      <c r="A121" s="123" t="s">
        <v>3</v>
      </c>
      <c r="B121" s="123" t="s">
        <v>838</v>
      </c>
      <c r="C121" s="123" t="s">
        <v>839</v>
      </c>
      <c r="D121" s="123" t="s">
        <v>50</v>
      </c>
      <c r="E121" s="123" t="s">
        <v>47</v>
      </c>
      <c r="F121" s="123" t="s">
        <v>78</v>
      </c>
      <c r="G121" s="123" t="s">
        <v>77</v>
      </c>
      <c r="H121" s="124">
        <v>33145</v>
      </c>
    </row>
    <row r="122" spans="1:8">
      <c r="A122" s="123" t="s">
        <v>3</v>
      </c>
      <c r="B122" s="123" t="s">
        <v>840</v>
      </c>
      <c r="C122" s="123" t="s">
        <v>841</v>
      </c>
      <c r="D122" s="123" t="s">
        <v>51</v>
      </c>
      <c r="E122" s="123" t="s">
        <v>24</v>
      </c>
      <c r="F122" s="123" t="s">
        <v>78</v>
      </c>
      <c r="G122" s="123" t="s">
        <v>77</v>
      </c>
      <c r="H122" s="124">
        <v>32614</v>
      </c>
    </row>
    <row r="123" spans="1:8">
      <c r="A123" s="123" t="s">
        <v>3</v>
      </c>
      <c r="B123" s="123" t="s">
        <v>842</v>
      </c>
      <c r="C123" s="123" t="s">
        <v>843</v>
      </c>
      <c r="D123" s="123" t="s">
        <v>50</v>
      </c>
      <c r="E123" s="123" t="s">
        <v>47</v>
      </c>
      <c r="F123" s="123" t="s">
        <v>75</v>
      </c>
      <c r="G123" s="123" t="s">
        <v>77</v>
      </c>
      <c r="H123" s="124">
        <v>32895</v>
      </c>
    </row>
    <row r="124" spans="1:8">
      <c r="A124" s="123" t="s">
        <v>3</v>
      </c>
      <c r="B124" s="123" t="s">
        <v>761</v>
      </c>
      <c r="C124" s="123" t="s">
        <v>664</v>
      </c>
      <c r="D124" s="123" t="s">
        <v>576</v>
      </c>
      <c r="E124" s="123" t="s">
        <v>26</v>
      </c>
      <c r="F124" s="123" t="s">
        <v>75</v>
      </c>
      <c r="G124" s="123" t="s">
        <v>77</v>
      </c>
      <c r="H124" s="124">
        <v>33176</v>
      </c>
    </row>
    <row r="125" spans="1:8">
      <c r="A125" s="123" t="s">
        <v>3</v>
      </c>
      <c r="B125" s="123" t="s">
        <v>844</v>
      </c>
      <c r="C125" s="123" t="s">
        <v>805</v>
      </c>
      <c r="D125" s="123" t="s">
        <v>52</v>
      </c>
      <c r="E125" s="123" t="s">
        <v>47</v>
      </c>
      <c r="F125" s="123" t="s">
        <v>75</v>
      </c>
      <c r="G125" s="123" t="s">
        <v>77</v>
      </c>
      <c r="H125" s="124">
        <v>33506</v>
      </c>
    </row>
    <row r="126" spans="1:8">
      <c r="A126" s="123" t="s">
        <v>3</v>
      </c>
      <c r="B126" s="123" t="s">
        <v>845</v>
      </c>
      <c r="C126" s="123" t="s">
        <v>690</v>
      </c>
      <c r="D126" s="123" t="s">
        <v>50</v>
      </c>
      <c r="E126" s="123" t="s">
        <v>47</v>
      </c>
      <c r="F126" s="123" t="s">
        <v>75</v>
      </c>
      <c r="G126" s="123" t="s">
        <v>77</v>
      </c>
      <c r="H126" s="124">
        <v>33403</v>
      </c>
    </row>
    <row r="127" spans="1:8" ht="30">
      <c r="A127" s="123" t="s">
        <v>3</v>
      </c>
      <c r="B127" s="123" t="s">
        <v>846</v>
      </c>
      <c r="C127" s="123" t="s">
        <v>847</v>
      </c>
      <c r="D127" s="123" t="s">
        <v>576</v>
      </c>
      <c r="E127" s="123" t="s">
        <v>26</v>
      </c>
      <c r="F127" s="123" t="s">
        <v>78</v>
      </c>
      <c r="G127" s="123" t="s">
        <v>77</v>
      </c>
      <c r="H127" s="124">
        <v>33252</v>
      </c>
    </row>
    <row r="128" spans="1:8">
      <c r="A128" s="123" t="s">
        <v>1</v>
      </c>
      <c r="B128" s="123" t="s">
        <v>787</v>
      </c>
      <c r="C128" s="123" t="s">
        <v>848</v>
      </c>
      <c r="D128" s="123" t="s">
        <v>60</v>
      </c>
      <c r="E128" s="123" t="s">
        <v>47</v>
      </c>
      <c r="F128" s="123" t="s">
        <v>78</v>
      </c>
      <c r="G128" s="123" t="s">
        <v>435</v>
      </c>
      <c r="H128" s="124">
        <v>33250</v>
      </c>
    </row>
    <row r="129" spans="1:8">
      <c r="A129" s="123" t="s">
        <v>3</v>
      </c>
      <c r="B129" s="123" t="s">
        <v>849</v>
      </c>
      <c r="C129" s="123" t="s">
        <v>850</v>
      </c>
      <c r="D129" s="123" t="s">
        <v>60</v>
      </c>
      <c r="E129" s="123" t="s">
        <v>47</v>
      </c>
      <c r="F129" s="123" t="s">
        <v>75</v>
      </c>
      <c r="G129" s="123" t="s">
        <v>77</v>
      </c>
      <c r="H129" s="124">
        <v>33553</v>
      </c>
    </row>
    <row r="130" spans="1:8">
      <c r="A130" s="123" t="s">
        <v>3</v>
      </c>
      <c r="B130" s="123" t="s">
        <v>669</v>
      </c>
      <c r="C130" s="123" t="s">
        <v>851</v>
      </c>
      <c r="D130" s="123" t="s">
        <v>46</v>
      </c>
      <c r="E130" s="123" t="s">
        <v>47</v>
      </c>
      <c r="F130" s="123" t="s">
        <v>75</v>
      </c>
      <c r="G130" s="123" t="s">
        <v>77</v>
      </c>
      <c r="H130" s="124">
        <v>33394</v>
      </c>
    </row>
    <row r="131" spans="1:8" ht="30">
      <c r="A131" s="123" t="s">
        <v>3</v>
      </c>
      <c r="B131" s="123" t="s">
        <v>852</v>
      </c>
      <c r="C131" s="123" t="s">
        <v>853</v>
      </c>
      <c r="D131" s="123" t="s">
        <v>46</v>
      </c>
      <c r="E131" s="123" t="s">
        <v>47</v>
      </c>
      <c r="F131" s="123" t="s">
        <v>75</v>
      </c>
      <c r="G131" s="123" t="s">
        <v>435</v>
      </c>
      <c r="H131" s="124">
        <v>33241</v>
      </c>
    </row>
    <row r="132" spans="1:8">
      <c r="A132" s="123" t="s">
        <v>3</v>
      </c>
      <c r="B132" s="123" t="s">
        <v>854</v>
      </c>
      <c r="C132" s="123" t="s">
        <v>855</v>
      </c>
      <c r="D132" s="123" t="s">
        <v>32</v>
      </c>
      <c r="E132" s="123" t="s">
        <v>24</v>
      </c>
      <c r="F132" s="123" t="s">
        <v>75</v>
      </c>
      <c r="G132" s="123" t="s">
        <v>76</v>
      </c>
      <c r="H132" s="124">
        <v>33328</v>
      </c>
    </row>
    <row r="133" spans="1:8">
      <c r="A133" s="123" t="s">
        <v>3</v>
      </c>
      <c r="B133" s="123" t="s">
        <v>856</v>
      </c>
      <c r="C133" s="123" t="s">
        <v>857</v>
      </c>
      <c r="D133" s="123" t="s">
        <v>32</v>
      </c>
      <c r="E133" s="123" t="s">
        <v>24</v>
      </c>
      <c r="F133" s="123" t="s">
        <v>75</v>
      </c>
      <c r="G133" s="123" t="s">
        <v>76</v>
      </c>
      <c r="H133" s="124">
        <v>33220</v>
      </c>
    </row>
    <row r="134" spans="1:8">
      <c r="A134" s="123" t="s">
        <v>4</v>
      </c>
      <c r="B134" s="123" t="s">
        <v>858</v>
      </c>
      <c r="C134" s="123" t="s">
        <v>859</v>
      </c>
      <c r="D134" s="123" t="s">
        <v>25</v>
      </c>
      <c r="E134" s="123" t="s">
        <v>26</v>
      </c>
      <c r="F134" s="123" t="s">
        <v>75</v>
      </c>
      <c r="G134" s="123" t="s">
        <v>77</v>
      </c>
      <c r="H134" s="124">
        <v>33177</v>
      </c>
    </row>
    <row r="135" spans="1:8">
      <c r="A135" s="123" t="s">
        <v>4</v>
      </c>
      <c r="B135" s="123" t="s">
        <v>860</v>
      </c>
      <c r="C135" s="123" t="s">
        <v>818</v>
      </c>
      <c r="D135" s="123" t="s">
        <v>40</v>
      </c>
      <c r="E135" s="123" t="s">
        <v>31</v>
      </c>
      <c r="F135" s="123" t="s">
        <v>78</v>
      </c>
      <c r="G135" s="123" t="s">
        <v>77</v>
      </c>
      <c r="H135" s="124">
        <v>33408</v>
      </c>
    </row>
    <row r="136" spans="1:8">
      <c r="A136" s="123" t="s">
        <v>4</v>
      </c>
      <c r="B136" s="123" t="s">
        <v>861</v>
      </c>
      <c r="C136" s="123" t="s">
        <v>776</v>
      </c>
      <c r="D136" s="123" t="s">
        <v>40</v>
      </c>
      <c r="E136" s="123" t="s">
        <v>31</v>
      </c>
      <c r="F136" s="123" t="s">
        <v>78</v>
      </c>
      <c r="G136" s="123" t="s">
        <v>77</v>
      </c>
      <c r="H136" s="124">
        <v>33397</v>
      </c>
    </row>
    <row r="137" spans="1:8">
      <c r="A137" s="123" t="s">
        <v>4</v>
      </c>
      <c r="B137" s="123" t="s">
        <v>862</v>
      </c>
      <c r="C137" s="123" t="s">
        <v>863</v>
      </c>
      <c r="D137" s="123" t="s">
        <v>25</v>
      </c>
      <c r="E137" s="123" t="s">
        <v>26</v>
      </c>
      <c r="F137" s="123" t="s">
        <v>78</v>
      </c>
      <c r="G137" s="123" t="s">
        <v>77</v>
      </c>
      <c r="H137" s="124">
        <v>33458</v>
      </c>
    </row>
    <row r="138" spans="1:8">
      <c r="A138" s="123" t="s">
        <v>3</v>
      </c>
      <c r="B138" s="123" t="s">
        <v>864</v>
      </c>
      <c r="C138" s="123" t="s">
        <v>818</v>
      </c>
      <c r="D138" s="123" t="s">
        <v>36</v>
      </c>
      <c r="E138" s="123" t="s">
        <v>24</v>
      </c>
      <c r="F138" s="123" t="s">
        <v>78</v>
      </c>
      <c r="G138" s="123" t="s">
        <v>77</v>
      </c>
      <c r="H138" s="124">
        <v>33902</v>
      </c>
    </row>
    <row r="139" spans="1:8">
      <c r="A139" s="123" t="s">
        <v>3</v>
      </c>
      <c r="B139" s="123" t="s">
        <v>771</v>
      </c>
      <c r="C139" s="123" t="s">
        <v>865</v>
      </c>
      <c r="D139" s="123" t="s">
        <v>46</v>
      </c>
      <c r="E139" s="123" t="s">
        <v>47</v>
      </c>
      <c r="F139" s="123" t="s">
        <v>75</v>
      </c>
      <c r="G139" s="123" t="s">
        <v>77</v>
      </c>
      <c r="H139" s="124">
        <v>33385</v>
      </c>
    </row>
    <row r="140" spans="1:8" ht="30">
      <c r="A140" s="123" t="s">
        <v>4</v>
      </c>
      <c r="B140" s="123" t="s">
        <v>866</v>
      </c>
      <c r="C140" s="123" t="s">
        <v>662</v>
      </c>
      <c r="D140" s="123" t="s">
        <v>40</v>
      </c>
      <c r="E140" s="123" t="s">
        <v>31</v>
      </c>
      <c r="F140" s="123" t="s">
        <v>78</v>
      </c>
      <c r="G140" s="123" t="s">
        <v>77</v>
      </c>
      <c r="H140" s="124">
        <v>33525</v>
      </c>
    </row>
    <row r="141" spans="1:8">
      <c r="A141" s="123" t="s">
        <v>3</v>
      </c>
      <c r="B141" s="123" t="s">
        <v>867</v>
      </c>
      <c r="C141" s="123" t="s">
        <v>868</v>
      </c>
      <c r="D141" s="123" t="s">
        <v>32</v>
      </c>
      <c r="E141" s="123" t="s">
        <v>24</v>
      </c>
      <c r="F141" s="123" t="s">
        <v>78</v>
      </c>
      <c r="G141" s="123" t="s">
        <v>435</v>
      </c>
      <c r="H141" s="124">
        <v>33357</v>
      </c>
    </row>
    <row r="142" spans="1:8">
      <c r="A142" s="123" t="s">
        <v>3</v>
      </c>
      <c r="B142" s="123" t="s">
        <v>869</v>
      </c>
      <c r="C142" s="123" t="s">
        <v>870</v>
      </c>
      <c r="D142" s="123" t="s">
        <v>46</v>
      </c>
      <c r="E142" s="123" t="s">
        <v>47</v>
      </c>
      <c r="F142" s="123" t="s">
        <v>78</v>
      </c>
      <c r="G142" s="123" t="s">
        <v>76</v>
      </c>
      <c r="H142" s="124">
        <v>33016</v>
      </c>
    </row>
    <row r="143" spans="1:8">
      <c r="A143" s="123" t="s">
        <v>3</v>
      </c>
      <c r="B143" s="123" t="s">
        <v>871</v>
      </c>
      <c r="C143" s="123" t="s">
        <v>872</v>
      </c>
      <c r="D143" s="123" t="s">
        <v>52</v>
      </c>
      <c r="E143" s="123" t="s">
        <v>47</v>
      </c>
      <c r="F143" s="123" t="s">
        <v>78</v>
      </c>
      <c r="G143" s="123" t="s">
        <v>77</v>
      </c>
      <c r="H143" s="124">
        <v>33391</v>
      </c>
    </row>
    <row r="144" spans="1:8">
      <c r="A144" s="123" t="s">
        <v>3</v>
      </c>
      <c r="B144" s="123" t="s">
        <v>873</v>
      </c>
      <c r="C144" s="123" t="s">
        <v>874</v>
      </c>
      <c r="D144" s="123" t="s">
        <v>52</v>
      </c>
      <c r="E144" s="123" t="s">
        <v>47</v>
      </c>
      <c r="F144" s="123" t="s">
        <v>78</v>
      </c>
      <c r="G144" s="123" t="s">
        <v>77</v>
      </c>
      <c r="H144" s="124">
        <v>33408</v>
      </c>
    </row>
    <row r="145" spans="1:8">
      <c r="A145" s="123" t="s">
        <v>3</v>
      </c>
      <c r="B145" s="123" t="s">
        <v>875</v>
      </c>
      <c r="C145" s="123" t="s">
        <v>876</v>
      </c>
      <c r="D145" s="123" t="s">
        <v>46</v>
      </c>
      <c r="E145" s="123" t="s">
        <v>47</v>
      </c>
      <c r="F145" s="123" t="s">
        <v>75</v>
      </c>
      <c r="G145" s="123" t="s">
        <v>76</v>
      </c>
      <c r="H145" s="124">
        <v>32785</v>
      </c>
    </row>
    <row r="146" spans="1:8">
      <c r="A146" s="123" t="s">
        <v>3</v>
      </c>
      <c r="B146" s="123" t="s">
        <v>877</v>
      </c>
      <c r="C146" s="123" t="s">
        <v>878</v>
      </c>
      <c r="D146" s="123" t="s">
        <v>52</v>
      </c>
      <c r="E146" s="123" t="s">
        <v>47</v>
      </c>
      <c r="F146" s="123" t="s">
        <v>78</v>
      </c>
      <c r="G146" s="123" t="s">
        <v>77</v>
      </c>
      <c r="H146" s="124">
        <v>33153</v>
      </c>
    </row>
    <row r="147" spans="1:8">
      <c r="A147" s="123" t="s">
        <v>3</v>
      </c>
      <c r="B147" s="123" t="s">
        <v>879</v>
      </c>
      <c r="C147" s="123" t="s">
        <v>880</v>
      </c>
      <c r="D147" s="123" t="s">
        <v>32</v>
      </c>
      <c r="E147" s="123" t="s">
        <v>24</v>
      </c>
      <c r="F147" s="123" t="s">
        <v>75</v>
      </c>
      <c r="G147" s="123" t="s">
        <v>77</v>
      </c>
      <c r="H147" s="124">
        <v>33045</v>
      </c>
    </row>
    <row r="148" spans="1:8">
      <c r="A148" s="123" t="s">
        <v>3</v>
      </c>
      <c r="B148" s="123" t="s">
        <v>881</v>
      </c>
      <c r="C148" s="123" t="s">
        <v>882</v>
      </c>
      <c r="D148" s="123" t="s">
        <v>36</v>
      </c>
      <c r="E148" s="123" t="s">
        <v>24</v>
      </c>
      <c r="F148" s="123" t="s">
        <v>75</v>
      </c>
      <c r="G148" s="123" t="s">
        <v>77</v>
      </c>
      <c r="H148" s="124">
        <v>33573</v>
      </c>
    </row>
    <row r="149" spans="1:8">
      <c r="A149" s="123" t="s">
        <v>3</v>
      </c>
      <c r="B149" s="123" t="s">
        <v>883</v>
      </c>
      <c r="C149" s="123" t="s">
        <v>713</v>
      </c>
      <c r="D149" s="123" t="s">
        <v>46</v>
      </c>
      <c r="E149" s="123" t="s">
        <v>47</v>
      </c>
      <c r="F149" s="123" t="s">
        <v>75</v>
      </c>
      <c r="G149" s="123" t="s">
        <v>77</v>
      </c>
      <c r="H149" s="124">
        <v>33563</v>
      </c>
    </row>
    <row r="150" spans="1:8">
      <c r="A150" s="123" t="s">
        <v>3</v>
      </c>
      <c r="B150" s="123" t="s">
        <v>884</v>
      </c>
      <c r="C150" s="123" t="s">
        <v>714</v>
      </c>
      <c r="D150" s="123" t="s">
        <v>50</v>
      </c>
      <c r="E150" s="123" t="s">
        <v>47</v>
      </c>
      <c r="F150" s="123" t="s">
        <v>78</v>
      </c>
      <c r="G150" s="123" t="s">
        <v>77</v>
      </c>
      <c r="H150" s="124">
        <v>33453</v>
      </c>
    </row>
    <row r="151" spans="1:8">
      <c r="A151" s="123" t="s">
        <v>3</v>
      </c>
      <c r="B151" s="123" t="s">
        <v>885</v>
      </c>
      <c r="C151" s="123" t="s">
        <v>778</v>
      </c>
      <c r="D151" s="123" t="s">
        <v>46</v>
      </c>
      <c r="E151" s="123" t="s">
        <v>47</v>
      </c>
      <c r="F151" s="123" t="s">
        <v>75</v>
      </c>
      <c r="G151" s="123" t="s">
        <v>77</v>
      </c>
      <c r="H151" s="124">
        <v>33209</v>
      </c>
    </row>
    <row r="152" spans="1:8">
      <c r="A152" s="123" t="s">
        <v>3</v>
      </c>
      <c r="B152" s="123" t="s">
        <v>886</v>
      </c>
      <c r="C152" s="123" t="s">
        <v>887</v>
      </c>
      <c r="D152" s="123" t="s">
        <v>50</v>
      </c>
      <c r="E152" s="123" t="s">
        <v>47</v>
      </c>
      <c r="F152" s="123" t="s">
        <v>78</v>
      </c>
      <c r="G152" s="123" t="s">
        <v>76</v>
      </c>
      <c r="H152" s="124">
        <v>33489</v>
      </c>
    </row>
    <row r="153" spans="1:8">
      <c r="A153" s="123" t="s">
        <v>3</v>
      </c>
      <c r="B153" s="123" t="s">
        <v>888</v>
      </c>
      <c r="C153" s="123" t="s">
        <v>839</v>
      </c>
      <c r="D153" s="123" t="s">
        <v>50</v>
      </c>
      <c r="E153" s="123" t="s">
        <v>47</v>
      </c>
      <c r="F153" s="123" t="s">
        <v>78</v>
      </c>
      <c r="G153" s="123" t="s">
        <v>77</v>
      </c>
      <c r="H153" s="124">
        <v>33515</v>
      </c>
    </row>
    <row r="154" spans="1:8">
      <c r="A154" s="123" t="s">
        <v>3</v>
      </c>
      <c r="B154" s="123" t="s">
        <v>889</v>
      </c>
      <c r="C154" s="123" t="s">
        <v>890</v>
      </c>
      <c r="D154" s="123" t="s">
        <v>60</v>
      </c>
      <c r="E154" s="123" t="s">
        <v>47</v>
      </c>
      <c r="F154" s="123" t="s">
        <v>75</v>
      </c>
      <c r="G154" s="123" t="s">
        <v>351</v>
      </c>
      <c r="H154" s="124">
        <v>27539</v>
      </c>
    </row>
    <row r="155" spans="1:8">
      <c r="A155" s="123" t="s">
        <v>3</v>
      </c>
      <c r="B155" s="123" t="s">
        <v>891</v>
      </c>
      <c r="C155" s="123" t="s">
        <v>892</v>
      </c>
      <c r="D155" s="123" t="s">
        <v>32</v>
      </c>
      <c r="E155" s="123" t="s">
        <v>24</v>
      </c>
      <c r="F155" s="123" t="s">
        <v>75</v>
      </c>
      <c r="G155" s="123" t="s">
        <v>893</v>
      </c>
      <c r="H155" s="124">
        <v>33394</v>
      </c>
    </row>
    <row r="156" spans="1:8">
      <c r="A156" s="123" t="s">
        <v>1</v>
      </c>
      <c r="B156" s="123" t="s">
        <v>894</v>
      </c>
      <c r="C156" s="123" t="s">
        <v>895</v>
      </c>
      <c r="D156" s="123" t="s">
        <v>59</v>
      </c>
      <c r="E156" s="123" t="s">
        <v>24</v>
      </c>
      <c r="F156" s="123" t="s">
        <v>75</v>
      </c>
      <c r="G156" s="123" t="s">
        <v>435</v>
      </c>
      <c r="H156" s="124">
        <v>32950</v>
      </c>
    </row>
    <row r="157" spans="1:8">
      <c r="A157" s="123" t="s">
        <v>1</v>
      </c>
      <c r="B157" s="123" t="s">
        <v>896</v>
      </c>
      <c r="C157" s="123" t="s">
        <v>897</v>
      </c>
      <c r="D157" s="123" t="s">
        <v>60</v>
      </c>
      <c r="E157" s="123" t="s">
        <v>47</v>
      </c>
      <c r="F157" s="123" t="s">
        <v>78</v>
      </c>
      <c r="G157" s="123" t="s">
        <v>435</v>
      </c>
      <c r="H157" s="124">
        <v>33633</v>
      </c>
    </row>
    <row r="158" spans="1:8">
      <c r="A158" s="123" t="s">
        <v>3</v>
      </c>
      <c r="B158" s="123" t="s">
        <v>898</v>
      </c>
      <c r="C158" s="123" t="s">
        <v>899</v>
      </c>
      <c r="D158" s="123" t="s">
        <v>60</v>
      </c>
      <c r="E158" s="123" t="s">
        <v>47</v>
      </c>
      <c r="F158" s="123" t="s">
        <v>75</v>
      </c>
      <c r="G158" s="123" t="s">
        <v>435</v>
      </c>
      <c r="H158" s="124">
        <v>33354</v>
      </c>
    </row>
    <row r="159" spans="1:8">
      <c r="A159" s="123" t="s">
        <v>4</v>
      </c>
      <c r="B159" s="123" t="s">
        <v>900</v>
      </c>
      <c r="C159" s="123" t="s">
        <v>901</v>
      </c>
      <c r="D159" s="123" t="s">
        <v>40</v>
      </c>
      <c r="E159" s="123" t="s">
        <v>31</v>
      </c>
      <c r="F159" s="123" t="s">
        <v>78</v>
      </c>
      <c r="G159" s="123" t="s">
        <v>77</v>
      </c>
      <c r="H159" s="124">
        <v>32120</v>
      </c>
    </row>
    <row r="160" spans="1:8">
      <c r="A160" s="123" t="s">
        <v>3</v>
      </c>
      <c r="B160" s="123" t="s">
        <v>902</v>
      </c>
      <c r="C160" s="123" t="s">
        <v>700</v>
      </c>
      <c r="D160" s="123" t="s">
        <v>36</v>
      </c>
      <c r="E160" s="123" t="s">
        <v>24</v>
      </c>
      <c r="F160" s="123" t="s">
        <v>75</v>
      </c>
      <c r="G160" s="123" t="s">
        <v>351</v>
      </c>
      <c r="H160" s="124">
        <v>33245</v>
      </c>
    </row>
    <row r="161" spans="1:8">
      <c r="A161" s="123" t="s">
        <v>3</v>
      </c>
      <c r="B161" s="123" t="s">
        <v>903</v>
      </c>
      <c r="C161" s="123" t="s">
        <v>904</v>
      </c>
      <c r="D161" s="123" t="s">
        <v>51</v>
      </c>
      <c r="E161" s="123" t="s">
        <v>24</v>
      </c>
      <c r="F161" s="123" t="s">
        <v>75</v>
      </c>
      <c r="G161" s="123" t="s">
        <v>77</v>
      </c>
      <c r="H161" s="124">
        <v>33439</v>
      </c>
    </row>
    <row r="162" spans="1:8">
      <c r="A162" s="123" t="s">
        <v>3</v>
      </c>
      <c r="B162" s="123" t="s">
        <v>905</v>
      </c>
      <c r="C162" s="123" t="s">
        <v>840</v>
      </c>
      <c r="D162" s="123" t="s">
        <v>36</v>
      </c>
      <c r="E162" s="123" t="s">
        <v>24</v>
      </c>
      <c r="F162" s="123" t="s">
        <v>78</v>
      </c>
      <c r="G162" s="123" t="s">
        <v>77</v>
      </c>
      <c r="H162" s="124">
        <v>33261</v>
      </c>
    </row>
    <row r="163" spans="1:8">
      <c r="A163" s="123" t="s">
        <v>3</v>
      </c>
      <c r="B163" s="123" t="s">
        <v>906</v>
      </c>
      <c r="C163" s="123" t="s">
        <v>907</v>
      </c>
      <c r="D163" s="123" t="s">
        <v>46</v>
      </c>
      <c r="E163" s="123" t="s">
        <v>47</v>
      </c>
      <c r="F163" s="123" t="s">
        <v>75</v>
      </c>
      <c r="G163" s="123" t="s">
        <v>351</v>
      </c>
      <c r="H163" s="124">
        <v>33928</v>
      </c>
    </row>
    <row r="164" spans="1:8">
      <c r="A164" s="123" t="s">
        <v>4</v>
      </c>
      <c r="B164" s="123" t="s">
        <v>908</v>
      </c>
      <c r="C164" s="123" t="s">
        <v>909</v>
      </c>
      <c r="D164" s="123" t="s">
        <v>25</v>
      </c>
      <c r="E164" s="123" t="s">
        <v>26</v>
      </c>
      <c r="F164" s="123" t="s">
        <v>75</v>
      </c>
      <c r="G164" s="123" t="s">
        <v>77</v>
      </c>
      <c r="H164" s="124">
        <v>33582</v>
      </c>
    </row>
    <row r="165" spans="1:8">
      <c r="A165" s="123" t="s">
        <v>4</v>
      </c>
      <c r="B165" s="123" t="s">
        <v>910</v>
      </c>
      <c r="C165" s="123" t="s">
        <v>911</v>
      </c>
      <c r="D165" s="123" t="s">
        <v>25</v>
      </c>
      <c r="E165" s="123" t="s">
        <v>26</v>
      </c>
      <c r="F165" s="123" t="s">
        <v>78</v>
      </c>
      <c r="G165" s="123" t="s">
        <v>77</v>
      </c>
      <c r="H165" s="124">
        <v>33353</v>
      </c>
    </row>
    <row r="166" spans="1:8">
      <c r="A166" s="123" t="s">
        <v>4</v>
      </c>
      <c r="B166" s="123" t="s">
        <v>912</v>
      </c>
      <c r="C166" s="123" t="s">
        <v>913</v>
      </c>
      <c r="D166" s="123" t="s">
        <v>25</v>
      </c>
      <c r="E166" s="123" t="s">
        <v>26</v>
      </c>
      <c r="F166" s="123" t="s">
        <v>78</v>
      </c>
      <c r="G166" s="123" t="s">
        <v>77</v>
      </c>
      <c r="H166" s="124">
        <v>33362</v>
      </c>
    </row>
    <row r="167" spans="1:8">
      <c r="A167" s="123" t="s">
        <v>3</v>
      </c>
      <c r="B167" s="123" t="s">
        <v>914</v>
      </c>
      <c r="C167" s="123" t="s">
        <v>915</v>
      </c>
      <c r="D167" s="123" t="s">
        <v>52</v>
      </c>
      <c r="E167" s="123" t="s">
        <v>47</v>
      </c>
      <c r="F167" s="123" t="s">
        <v>75</v>
      </c>
      <c r="G167" s="123" t="s">
        <v>435</v>
      </c>
      <c r="H167" s="124">
        <v>33881</v>
      </c>
    </row>
    <row r="168" spans="1:8">
      <c r="A168" s="123" t="s">
        <v>4</v>
      </c>
      <c r="B168" s="123" t="s">
        <v>916</v>
      </c>
      <c r="C168" s="123" t="s">
        <v>665</v>
      </c>
      <c r="D168" s="123" t="s">
        <v>25</v>
      </c>
      <c r="E168" s="123" t="s">
        <v>26</v>
      </c>
      <c r="F168" s="123" t="s">
        <v>75</v>
      </c>
      <c r="G168" s="123" t="s">
        <v>77</v>
      </c>
      <c r="H168" s="124">
        <v>33298</v>
      </c>
    </row>
    <row r="169" spans="1:8">
      <c r="A169" s="123" t="s">
        <v>4</v>
      </c>
      <c r="B169" s="123" t="s">
        <v>917</v>
      </c>
      <c r="C169" s="123" t="s">
        <v>805</v>
      </c>
      <c r="D169" s="123" t="s">
        <v>25</v>
      </c>
      <c r="E169" s="123" t="s">
        <v>26</v>
      </c>
      <c r="F169" s="123" t="s">
        <v>75</v>
      </c>
      <c r="G169" s="123" t="s">
        <v>77</v>
      </c>
      <c r="H169" s="124">
        <v>33289</v>
      </c>
    </row>
    <row r="170" spans="1:8">
      <c r="A170" s="123" t="s">
        <v>4</v>
      </c>
      <c r="B170" s="123" t="s">
        <v>918</v>
      </c>
      <c r="C170" s="123" t="s">
        <v>626</v>
      </c>
      <c r="D170" s="123" t="s">
        <v>25</v>
      </c>
      <c r="E170" s="123" t="s">
        <v>26</v>
      </c>
      <c r="F170" s="123" t="s">
        <v>78</v>
      </c>
      <c r="G170" s="123" t="s">
        <v>77</v>
      </c>
      <c r="H170" s="124">
        <v>32861</v>
      </c>
    </row>
    <row r="171" spans="1:8">
      <c r="A171" s="123" t="s">
        <v>4</v>
      </c>
      <c r="B171" s="123" t="s">
        <v>919</v>
      </c>
      <c r="C171" s="123" t="s">
        <v>804</v>
      </c>
      <c r="D171" s="123" t="s">
        <v>25</v>
      </c>
      <c r="E171" s="123" t="s">
        <v>26</v>
      </c>
      <c r="F171" s="123" t="s">
        <v>75</v>
      </c>
      <c r="G171" s="123" t="s">
        <v>77</v>
      </c>
      <c r="H171" s="124">
        <v>32824</v>
      </c>
    </row>
    <row r="172" spans="1:8">
      <c r="A172" s="123" t="s">
        <v>4</v>
      </c>
      <c r="B172" s="123" t="s">
        <v>920</v>
      </c>
      <c r="C172" s="123" t="s">
        <v>664</v>
      </c>
      <c r="D172" s="123" t="s">
        <v>33</v>
      </c>
      <c r="E172" s="123" t="s">
        <v>26</v>
      </c>
      <c r="F172" s="123" t="s">
        <v>78</v>
      </c>
      <c r="G172" s="123" t="s">
        <v>77</v>
      </c>
      <c r="H172" s="124">
        <v>33073</v>
      </c>
    </row>
    <row r="174" spans="1:8">
      <c r="A174" s="152" t="s">
        <v>921</v>
      </c>
      <c r="B174" s="152"/>
      <c r="C174" s="121" t="s">
        <v>435</v>
      </c>
      <c r="D174" s="121" t="s">
        <v>1</v>
      </c>
    </row>
    <row r="175" spans="1:8">
      <c r="C175" s="121" t="s">
        <v>351</v>
      </c>
      <c r="D175" s="121" t="s">
        <v>2</v>
      </c>
    </row>
    <row r="176" spans="1:8">
      <c r="C176" s="121" t="s">
        <v>77</v>
      </c>
      <c r="D176" s="121" t="s">
        <v>4</v>
      </c>
    </row>
    <row r="177" spans="3:4">
      <c r="C177" s="121" t="s">
        <v>76</v>
      </c>
      <c r="D177" s="121" t="s">
        <v>5</v>
      </c>
    </row>
  </sheetData>
  <mergeCells count="1">
    <mergeCell ref="A174:B17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215"/>
  <sheetViews>
    <sheetView topLeftCell="A193" workbookViewId="0">
      <selection activeCell="F214" sqref="F214:G215"/>
    </sheetView>
  </sheetViews>
  <sheetFormatPr defaultRowHeight="15"/>
  <cols>
    <col min="1" max="1" width="41" customWidth="1"/>
    <col min="7" max="7" width="12.85546875" customWidth="1"/>
  </cols>
  <sheetData>
    <row r="1" spans="1:7" s="89" customFormat="1">
      <c r="A1" s="89" t="s">
        <v>965</v>
      </c>
    </row>
    <row r="2" spans="1:7">
      <c r="A2" s="102" t="s">
        <v>923</v>
      </c>
      <c r="B2" s="102" t="s">
        <v>82</v>
      </c>
      <c r="C2" s="108" t="s">
        <v>964</v>
      </c>
      <c r="D2" s="102" t="s">
        <v>956</v>
      </c>
      <c r="E2" s="102" t="s">
        <v>957</v>
      </c>
      <c r="F2" s="102" t="s">
        <v>958</v>
      </c>
      <c r="G2" s="102" t="s">
        <v>959</v>
      </c>
    </row>
    <row r="3" spans="1:7">
      <c r="A3" s="103" t="s">
        <v>21</v>
      </c>
      <c r="B3" s="103" t="s">
        <v>89</v>
      </c>
      <c r="C3" s="104">
        <v>59</v>
      </c>
      <c r="D3" s="104">
        <v>38</v>
      </c>
      <c r="E3" s="104">
        <v>47</v>
      </c>
      <c r="F3" s="6">
        <f>D3/$C3</f>
        <v>0.64406779661016944</v>
      </c>
      <c r="G3" s="6">
        <f>E3/$C3</f>
        <v>0.79661016949152541</v>
      </c>
    </row>
    <row r="4" spans="1:7">
      <c r="A4" s="103" t="s">
        <v>21</v>
      </c>
      <c r="B4" s="103" t="s">
        <v>93</v>
      </c>
      <c r="C4" s="104">
        <v>27</v>
      </c>
      <c r="D4" s="104">
        <v>13</v>
      </c>
      <c r="E4" s="104">
        <v>19</v>
      </c>
      <c r="F4" s="6">
        <f t="shared" ref="F4:F67" si="0">D4/$C4</f>
        <v>0.48148148148148145</v>
      </c>
      <c r="G4" s="6">
        <f t="shared" ref="G4:G67" si="1">E4/$C4</f>
        <v>0.70370370370370372</v>
      </c>
    </row>
    <row r="5" spans="1:7">
      <c r="A5" s="103" t="s">
        <v>21</v>
      </c>
      <c r="B5" s="103" t="s">
        <v>94</v>
      </c>
      <c r="C5" s="104">
        <v>20</v>
      </c>
      <c r="D5" s="104">
        <v>12</v>
      </c>
      <c r="E5" s="104">
        <v>16</v>
      </c>
      <c r="F5" s="6">
        <f t="shared" si="0"/>
        <v>0.6</v>
      </c>
      <c r="G5" s="6">
        <f t="shared" si="1"/>
        <v>0.8</v>
      </c>
    </row>
    <row r="6" spans="1:7">
      <c r="A6" s="103" t="s">
        <v>21</v>
      </c>
      <c r="B6" s="103" t="s">
        <v>299</v>
      </c>
      <c r="C6" s="104">
        <v>7</v>
      </c>
      <c r="D6" s="104">
        <v>3</v>
      </c>
      <c r="E6" s="104">
        <v>5</v>
      </c>
      <c r="F6" s="6">
        <f t="shared" si="0"/>
        <v>0.42857142857142855</v>
      </c>
      <c r="G6" s="6">
        <f t="shared" si="1"/>
        <v>0.7142857142857143</v>
      </c>
    </row>
    <row r="7" spans="1:7">
      <c r="A7" s="103" t="s">
        <v>21</v>
      </c>
      <c r="B7" s="103" t="s">
        <v>300</v>
      </c>
      <c r="C7" s="104">
        <v>6</v>
      </c>
      <c r="D7" s="104">
        <v>3</v>
      </c>
      <c r="E7" s="104">
        <v>4</v>
      </c>
      <c r="F7" s="6">
        <f t="shared" si="0"/>
        <v>0.5</v>
      </c>
      <c r="G7" s="6">
        <f t="shared" si="1"/>
        <v>0.66666666666666663</v>
      </c>
    </row>
    <row r="8" spans="1:7">
      <c r="A8" s="103" t="s">
        <v>21</v>
      </c>
      <c r="B8" s="103" t="s">
        <v>301</v>
      </c>
      <c r="C8" s="104">
        <v>6</v>
      </c>
      <c r="D8" s="104">
        <v>4</v>
      </c>
      <c r="E8" s="104">
        <v>4</v>
      </c>
      <c r="F8" s="6">
        <f t="shared" si="0"/>
        <v>0.66666666666666663</v>
      </c>
      <c r="G8" s="6">
        <f t="shared" si="1"/>
        <v>0.66666666666666663</v>
      </c>
    </row>
    <row r="9" spans="1:7">
      <c r="A9" s="103" t="s">
        <v>23</v>
      </c>
      <c r="B9" s="103" t="s">
        <v>97</v>
      </c>
      <c r="C9" s="104">
        <v>72</v>
      </c>
      <c r="D9" s="104">
        <v>52</v>
      </c>
      <c r="E9" s="104">
        <v>59</v>
      </c>
      <c r="F9" s="6">
        <f t="shared" si="0"/>
        <v>0.72222222222222221</v>
      </c>
      <c r="G9" s="6">
        <f t="shared" si="1"/>
        <v>0.81944444444444442</v>
      </c>
    </row>
    <row r="10" spans="1:7">
      <c r="A10" s="103" t="s">
        <v>23</v>
      </c>
      <c r="B10" s="103" t="s">
        <v>102</v>
      </c>
      <c r="C10" s="104">
        <v>44</v>
      </c>
      <c r="D10" s="104">
        <v>30</v>
      </c>
      <c r="E10" s="104">
        <v>34</v>
      </c>
      <c r="F10" s="6">
        <f t="shared" si="0"/>
        <v>0.68181818181818177</v>
      </c>
      <c r="G10" s="6">
        <f t="shared" si="1"/>
        <v>0.77272727272727271</v>
      </c>
    </row>
    <row r="11" spans="1:7">
      <c r="A11" s="103" t="s">
        <v>23</v>
      </c>
      <c r="B11" s="103" t="s">
        <v>103</v>
      </c>
      <c r="C11" s="104">
        <v>64</v>
      </c>
      <c r="D11" s="104">
        <v>38</v>
      </c>
      <c r="E11" s="104">
        <v>53</v>
      </c>
      <c r="F11" s="6">
        <f t="shared" si="0"/>
        <v>0.59375</v>
      </c>
      <c r="G11" s="6">
        <f t="shared" si="1"/>
        <v>0.828125</v>
      </c>
    </row>
    <row r="12" spans="1:7">
      <c r="A12" s="103" t="s">
        <v>23</v>
      </c>
      <c r="B12" s="103" t="s">
        <v>225</v>
      </c>
      <c r="C12" s="104">
        <v>26</v>
      </c>
      <c r="D12" s="104">
        <v>20</v>
      </c>
      <c r="E12" s="104">
        <v>21</v>
      </c>
      <c r="F12" s="6">
        <f t="shared" si="0"/>
        <v>0.76923076923076927</v>
      </c>
      <c r="G12" s="6">
        <f t="shared" si="1"/>
        <v>0.80769230769230771</v>
      </c>
    </row>
    <row r="13" spans="1:7">
      <c r="A13" s="103" t="s">
        <v>23</v>
      </c>
      <c r="B13" s="103" t="s">
        <v>105</v>
      </c>
      <c r="C13" s="104">
        <v>38</v>
      </c>
      <c r="D13" s="104">
        <v>23</v>
      </c>
      <c r="E13" s="104">
        <v>29</v>
      </c>
      <c r="F13" s="6">
        <f t="shared" si="0"/>
        <v>0.60526315789473684</v>
      </c>
      <c r="G13" s="6">
        <f t="shared" si="1"/>
        <v>0.76315789473684215</v>
      </c>
    </row>
    <row r="14" spans="1:7">
      <c r="A14" s="103" t="s">
        <v>23</v>
      </c>
      <c r="B14" s="103" t="s">
        <v>307</v>
      </c>
      <c r="C14" s="104">
        <v>22</v>
      </c>
      <c r="D14" s="104">
        <v>14</v>
      </c>
      <c r="E14" s="104">
        <v>19</v>
      </c>
      <c r="F14" s="6">
        <f t="shared" si="0"/>
        <v>0.63636363636363635</v>
      </c>
      <c r="G14" s="6">
        <f t="shared" si="1"/>
        <v>0.86363636363636365</v>
      </c>
    </row>
    <row r="15" spans="1:7">
      <c r="A15" s="103" t="s">
        <v>23</v>
      </c>
      <c r="B15" s="103" t="s">
        <v>308</v>
      </c>
      <c r="C15" s="104">
        <v>4</v>
      </c>
      <c r="D15" s="104">
        <v>4</v>
      </c>
      <c r="E15" s="104">
        <v>4</v>
      </c>
      <c r="F15" s="6">
        <f t="shared" si="0"/>
        <v>1</v>
      </c>
      <c r="G15" s="6">
        <f t="shared" si="1"/>
        <v>1</v>
      </c>
    </row>
    <row r="16" spans="1:7">
      <c r="A16" s="103" t="s">
        <v>924</v>
      </c>
      <c r="B16" s="103" t="s">
        <v>105</v>
      </c>
      <c r="C16" s="104">
        <v>62</v>
      </c>
      <c r="D16" s="104">
        <v>55</v>
      </c>
      <c r="E16" s="104">
        <v>59</v>
      </c>
      <c r="F16" s="6">
        <f t="shared" si="0"/>
        <v>0.88709677419354838</v>
      </c>
      <c r="G16" s="6">
        <f t="shared" si="1"/>
        <v>0.95161290322580649</v>
      </c>
    </row>
    <row r="17" spans="1:7">
      <c r="A17" s="103" t="s">
        <v>28</v>
      </c>
      <c r="B17" s="103" t="s">
        <v>109</v>
      </c>
      <c r="C17" s="104">
        <v>169</v>
      </c>
      <c r="D17" s="104">
        <v>63</v>
      </c>
      <c r="E17" s="104">
        <v>108</v>
      </c>
      <c r="F17" s="6">
        <f t="shared" si="0"/>
        <v>0.37278106508875741</v>
      </c>
      <c r="G17" s="6">
        <f t="shared" si="1"/>
        <v>0.63905325443786987</v>
      </c>
    </row>
    <row r="18" spans="1:7">
      <c r="A18" s="103" t="s">
        <v>28</v>
      </c>
      <c r="B18" s="103" t="s">
        <v>225</v>
      </c>
      <c r="C18" s="104">
        <v>16</v>
      </c>
      <c r="D18" s="104">
        <v>10</v>
      </c>
      <c r="E18" s="104">
        <v>13</v>
      </c>
      <c r="F18" s="6">
        <f t="shared" si="0"/>
        <v>0.625</v>
      </c>
      <c r="G18" s="6">
        <f t="shared" si="1"/>
        <v>0.8125</v>
      </c>
    </row>
    <row r="19" spans="1:7">
      <c r="A19" s="103" t="s">
        <v>925</v>
      </c>
      <c r="B19" s="103" t="s">
        <v>109</v>
      </c>
      <c r="C19" s="104">
        <v>188</v>
      </c>
      <c r="D19" s="104">
        <v>100</v>
      </c>
      <c r="E19" s="104">
        <v>141</v>
      </c>
      <c r="F19" s="6">
        <f t="shared" si="0"/>
        <v>0.53191489361702127</v>
      </c>
      <c r="G19" s="6">
        <f t="shared" si="1"/>
        <v>0.75</v>
      </c>
    </row>
    <row r="20" spans="1:7">
      <c r="A20" s="103" t="s">
        <v>925</v>
      </c>
      <c r="B20" s="103" t="s">
        <v>115</v>
      </c>
      <c r="C20" s="104">
        <v>89</v>
      </c>
      <c r="D20" s="104">
        <v>30</v>
      </c>
      <c r="E20" s="104">
        <v>49</v>
      </c>
      <c r="F20" s="6">
        <f t="shared" si="0"/>
        <v>0.33707865168539325</v>
      </c>
      <c r="G20" s="6">
        <f t="shared" si="1"/>
        <v>0.550561797752809</v>
      </c>
    </row>
    <row r="21" spans="1:7">
      <c r="A21" s="103" t="s">
        <v>925</v>
      </c>
      <c r="B21" s="103" t="s">
        <v>117</v>
      </c>
      <c r="C21" s="104">
        <v>111</v>
      </c>
      <c r="D21" s="104">
        <v>51</v>
      </c>
      <c r="E21" s="104">
        <v>70</v>
      </c>
      <c r="F21" s="6">
        <f t="shared" si="0"/>
        <v>0.45945945945945948</v>
      </c>
      <c r="G21" s="6">
        <f t="shared" si="1"/>
        <v>0.63063063063063063</v>
      </c>
    </row>
    <row r="22" spans="1:7">
      <c r="A22" s="103" t="s">
        <v>925</v>
      </c>
      <c r="B22" s="103" t="s">
        <v>318</v>
      </c>
      <c r="C22" s="104">
        <v>4</v>
      </c>
      <c r="D22" s="104">
        <v>4</v>
      </c>
      <c r="E22" s="104">
        <v>4</v>
      </c>
      <c r="F22" s="6">
        <f t="shared" si="0"/>
        <v>1</v>
      </c>
      <c r="G22" s="6">
        <f t="shared" si="1"/>
        <v>1</v>
      </c>
    </row>
    <row r="23" spans="1:7">
      <c r="A23" s="103" t="s">
        <v>925</v>
      </c>
      <c r="B23" s="103" t="s">
        <v>127</v>
      </c>
      <c r="C23" s="104">
        <v>11</v>
      </c>
      <c r="D23" s="104">
        <v>3</v>
      </c>
      <c r="E23" s="104">
        <v>3</v>
      </c>
      <c r="F23" s="6">
        <f t="shared" si="0"/>
        <v>0.27272727272727271</v>
      </c>
      <c r="G23" s="6">
        <f t="shared" si="1"/>
        <v>0.27272727272727271</v>
      </c>
    </row>
    <row r="24" spans="1:7">
      <c r="A24" s="103" t="s">
        <v>925</v>
      </c>
      <c r="B24" s="103" t="s">
        <v>105</v>
      </c>
      <c r="C24" s="104">
        <v>93</v>
      </c>
      <c r="D24" s="104">
        <v>59</v>
      </c>
      <c r="E24" s="104">
        <v>76</v>
      </c>
      <c r="F24" s="6">
        <f t="shared" si="0"/>
        <v>0.63440860215053763</v>
      </c>
      <c r="G24" s="6">
        <f t="shared" si="1"/>
        <v>0.81720430107526887</v>
      </c>
    </row>
    <row r="25" spans="1:7">
      <c r="A25" s="103" t="s">
        <v>925</v>
      </c>
      <c r="B25" s="103" t="s">
        <v>94</v>
      </c>
      <c r="C25" s="104">
        <v>25</v>
      </c>
      <c r="D25" s="104">
        <v>16</v>
      </c>
      <c r="E25" s="104">
        <v>22</v>
      </c>
      <c r="F25" s="6">
        <f t="shared" si="0"/>
        <v>0.64</v>
      </c>
      <c r="G25" s="6">
        <f t="shared" si="1"/>
        <v>0.88</v>
      </c>
    </row>
    <row r="26" spans="1:7">
      <c r="A26" s="103" t="s">
        <v>925</v>
      </c>
      <c r="B26" s="103" t="s">
        <v>120</v>
      </c>
      <c r="C26" s="104">
        <v>25</v>
      </c>
      <c r="D26" s="104">
        <v>21</v>
      </c>
      <c r="E26" s="104">
        <v>22</v>
      </c>
      <c r="F26" s="6">
        <f t="shared" si="0"/>
        <v>0.84</v>
      </c>
      <c r="G26" s="6">
        <f t="shared" si="1"/>
        <v>0.88</v>
      </c>
    </row>
    <row r="27" spans="1:7">
      <c r="A27" s="103" t="s">
        <v>925</v>
      </c>
      <c r="B27" s="103" t="s">
        <v>122</v>
      </c>
      <c r="C27" s="104">
        <v>25</v>
      </c>
      <c r="D27" s="104">
        <v>19</v>
      </c>
      <c r="E27" s="104">
        <v>21</v>
      </c>
      <c r="F27" s="6">
        <f t="shared" si="0"/>
        <v>0.76</v>
      </c>
      <c r="G27" s="6">
        <f t="shared" si="1"/>
        <v>0.84</v>
      </c>
    </row>
    <row r="28" spans="1:7">
      <c r="A28" s="103" t="s">
        <v>925</v>
      </c>
      <c r="B28" s="103" t="s">
        <v>123</v>
      </c>
      <c r="C28" s="104">
        <v>25</v>
      </c>
      <c r="D28" s="104">
        <v>23</v>
      </c>
      <c r="E28" s="104">
        <v>23</v>
      </c>
      <c r="F28" s="6">
        <f t="shared" si="0"/>
        <v>0.92</v>
      </c>
      <c r="G28" s="6">
        <f t="shared" si="1"/>
        <v>0.92</v>
      </c>
    </row>
    <row r="29" spans="1:7">
      <c r="A29" s="103" t="s">
        <v>926</v>
      </c>
      <c r="B29" s="103" t="s">
        <v>126</v>
      </c>
      <c r="C29" s="104">
        <v>27</v>
      </c>
      <c r="D29" s="104">
        <v>27</v>
      </c>
      <c r="E29" s="104">
        <v>27</v>
      </c>
      <c r="F29" s="6">
        <f t="shared" si="0"/>
        <v>1</v>
      </c>
      <c r="G29" s="6">
        <f t="shared" si="1"/>
        <v>1</v>
      </c>
    </row>
    <row r="30" spans="1:7">
      <c r="A30" s="103" t="s">
        <v>927</v>
      </c>
      <c r="B30" s="103" t="s">
        <v>327</v>
      </c>
      <c r="C30" s="104">
        <v>6</v>
      </c>
      <c r="D30" s="104">
        <v>5</v>
      </c>
      <c r="E30" s="104">
        <v>5</v>
      </c>
      <c r="F30" s="6">
        <f t="shared" si="0"/>
        <v>0.83333333333333337</v>
      </c>
      <c r="G30" s="6">
        <f t="shared" si="1"/>
        <v>0.83333333333333337</v>
      </c>
    </row>
    <row r="31" spans="1:7">
      <c r="A31" s="103" t="s">
        <v>927</v>
      </c>
      <c r="B31" s="103" t="s">
        <v>329</v>
      </c>
      <c r="C31" s="104">
        <v>6</v>
      </c>
      <c r="D31" s="104">
        <v>5</v>
      </c>
      <c r="E31" s="104">
        <v>5</v>
      </c>
      <c r="F31" s="6">
        <f t="shared" si="0"/>
        <v>0.83333333333333337</v>
      </c>
      <c r="G31" s="6">
        <f t="shared" si="1"/>
        <v>0.83333333333333337</v>
      </c>
    </row>
    <row r="32" spans="1:7">
      <c r="A32" s="103" t="s">
        <v>927</v>
      </c>
      <c r="B32" s="103" t="s">
        <v>331</v>
      </c>
      <c r="C32" s="104">
        <v>6</v>
      </c>
      <c r="D32" s="104">
        <v>5</v>
      </c>
      <c r="E32" s="104">
        <v>5</v>
      </c>
      <c r="F32" s="6">
        <f t="shared" si="0"/>
        <v>0.83333333333333337</v>
      </c>
      <c r="G32" s="6">
        <f t="shared" si="1"/>
        <v>0.83333333333333337</v>
      </c>
    </row>
    <row r="33" spans="1:7">
      <c r="A33" s="103" t="s">
        <v>928</v>
      </c>
      <c r="B33" s="103" t="s">
        <v>109</v>
      </c>
      <c r="C33" s="104">
        <v>26</v>
      </c>
      <c r="D33" s="104">
        <v>21</v>
      </c>
      <c r="E33" s="104">
        <v>25</v>
      </c>
      <c r="F33" s="6">
        <f t="shared" si="0"/>
        <v>0.80769230769230771</v>
      </c>
      <c r="G33" s="6">
        <f t="shared" si="1"/>
        <v>0.96153846153846156</v>
      </c>
    </row>
    <row r="34" spans="1:7">
      <c r="A34" s="103" t="s">
        <v>928</v>
      </c>
      <c r="B34" s="103" t="s">
        <v>127</v>
      </c>
      <c r="C34" s="104">
        <v>481</v>
      </c>
      <c r="D34" s="104">
        <v>311</v>
      </c>
      <c r="E34" s="104">
        <v>371</v>
      </c>
      <c r="F34" s="6">
        <f t="shared" si="0"/>
        <v>0.64656964656964655</v>
      </c>
      <c r="G34" s="6">
        <f t="shared" si="1"/>
        <v>0.7713097713097713</v>
      </c>
    </row>
    <row r="35" spans="1:7">
      <c r="A35" s="103" t="s">
        <v>928</v>
      </c>
      <c r="B35" s="103" t="s">
        <v>138</v>
      </c>
      <c r="C35" s="104">
        <v>44</v>
      </c>
      <c r="D35" s="104">
        <v>32</v>
      </c>
      <c r="E35" s="104">
        <v>38</v>
      </c>
      <c r="F35" s="6">
        <f t="shared" si="0"/>
        <v>0.72727272727272729</v>
      </c>
      <c r="G35" s="6">
        <f t="shared" si="1"/>
        <v>0.86363636363636365</v>
      </c>
    </row>
    <row r="36" spans="1:7">
      <c r="A36" s="103" t="s">
        <v>928</v>
      </c>
      <c r="B36" s="103" t="s">
        <v>324</v>
      </c>
      <c r="C36" s="104">
        <v>3</v>
      </c>
      <c r="D36" s="104">
        <v>2</v>
      </c>
      <c r="E36" s="104">
        <v>2</v>
      </c>
      <c r="F36" s="6">
        <f t="shared" si="0"/>
        <v>0.66666666666666663</v>
      </c>
      <c r="G36" s="6">
        <f t="shared" si="1"/>
        <v>0.66666666666666663</v>
      </c>
    </row>
    <row r="37" spans="1:7">
      <c r="A37" s="103" t="s">
        <v>928</v>
      </c>
      <c r="B37" s="103" t="s">
        <v>139</v>
      </c>
      <c r="C37" s="104">
        <v>47</v>
      </c>
      <c r="D37" s="104">
        <v>39</v>
      </c>
      <c r="E37" s="104">
        <v>41</v>
      </c>
      <c r="F37" s="6">
        <f t="shared" si="0"/>
        <v>0.82978723404255317</v>
      </c>
      <c r="G37" s="6">
        <f t="shared" si="1"/>
        <v>0.87234042553191493</v>
      </c>
    </row>
    <row r="38" spans="1:7">
      <c r="A38" s="103" t="s">
        <v>929</v>
      </c>
      <c r="B38" s="103" t="s">
        <v>93</v>
      </c>
      <c r="C38" s="104">
        <v>29</v>
      </c>
      <c r="D38" s="104">
        <v>13</v>
      </c>
      <c r="E38" s="104">
        <v>18</v>
      </c>
      <c r="F38" s="6">
        <f t="shared" si="0"/>
        <v>0.44827586206896552</v>
      </c>
      <c r="G38" s="6">
        <f t="shared" si="1"/>
        <v>0.62068965517241381</v>
      </c>
    </row>
    <row r="39" spans="1:7">
      <c r="A39" s="103" t="s">
        <v>929</v>
      </c>
      <c r="B39" s="103" t="s">
        <v>141</v>
      </c>
      <c r="C39" s="104">
        <v>26</v>
      </c>
      <c r="D39" s="104">
        <v>19</v>
      </c>
      <c r="E39" s="104">
        <v>19</v>
      </c>
      <c r="F39" s="6">
        <f t="shared" si="0"/>
        <v>0.73076923076923073</v>
      </c>
      <c r="G39" s="6">
        <f t="shared" si="1"/>
        <v>0.73076923076923073</v>
      </c>
    </row>
    <row r="40" spans="1:7">
      <c r="A40" s="103" t="s">
        <v>929</v>
      </c>
      <c r="B40" s="103" t="s">
        <v>299</v>
      </c>
      <c r="C40" s="104">
        <v>8</v>
      </c>
      <c r="D40" s="104">
        <v>7</v>
      </c>
      <c r="E40" s="104">
        <v>8</v>
      </c>
      <c r="F40" s="6">
        <f t="shared" si="0"/>
        <v>0.875</v>
      </c>
      <c r="G40" s="6">
        <f t="shared" si="1"/>
        <v>1</v>
      </c>
    </row>
    <row r="41" spans="1:7">
      <c r="A41" s="103" t="s">
        <v>575</v>
      </c>
      <c r="B41" s="103" t="s">
        <v>144</v>
      </c>
      <c r="C41" s="104">
        <v>63</v>
      </c>
      <c r="D41" s="104">
        <v>52</v>
      </c>
      <c r="E41" s="104">
        <v>60</v>
      </c>
      <c r="F41" s="6">
        <f t="shared" si="0"/>
        <v>0.82539682539682535</v>
      </c>
      <c r="G41" s="6">
        <f t="shared" si="1"/>
        <v>0.95238095238095233</v>
      </c>
    </row>
    <row r="42" spans="1:7">
      <c r="A42" s="103" t="s">
        <v>575</v>
      </c>
      <c r="B42" s="103" t="s">
        <v>146</v>
      </c>
      <c r="C42" s="104">
        <v>52</v>
      </c>
      <c r="D42" s="104">
        <v>31</v>
      </c>
      <c r="E42" s="104">
        <v>41</v>
      </c>
      <c r="F42" s="6">
        <f t="shared" si="0"/>
        <v>0.59615384615384615</v>
      </c>
      <c r="G42" s="6">
        <f t="shared" si="1"/>
        <v>0.78846153846153844</v>
      </c>
    </row>
    <row r="43" spans="1:7">
      <c r="A43" s="103" t="s">
        <v>575</v>
      </c>
      <c r="B43" s="103" t="s">
        <v>148</v>
      </c>
      <c r="C43" s="104">
        <v>65</v>
      </c>
      <c r="D43" s="104">
        <v>57</v>
      </c>
      <c r="E43" s="104">
        <v>58</v>
      </c>
      <c r="F43" s="6">
        <f t="shared" si="0"/>
        <v>0.87692307692307692</v>
      </c>
      <c r="G43" s="6">
        <f t="shared" si="1"/>
        <v>0.89230769230769236</v>
      </c>
    </row>
    <row r="44" spans="1:7">
      <c r="A44" s="103" t="s">
        <v>575</v>
      </c>
      <c r="B44" s="103" t="s">
        <v>337</v>
      </c>
      <c r="C44" s="104">
        <v>20</v>
      </c>
      <c r="D44" s="104">
        <v>18</v>
      </c>
      <c r="E44" s="104">
        <v>18</v>
      </c>
      <c r="F44" s="6">
        <f t="shared" si="0"/>
        <v>0.9</v>
      </c>
      <c r="G44" s="6">
        <f t="shared" si="1"/>
        <v>0.9</v>
      </c>
    </row>
    <row r="45" spans="1:7">
      <c r="A45" s="103" t="s">
        <v>575</v>
      </c>
      <c r="B45" s="103" t="s">
        <v>339</v>
      </c>
      <c r="C45" s="104">
        <v>17</v>
      </c>
      <c r="D45" s="104">
        <v>15</v>
      </c>
      <c r="E45" s="104">
        <v>15</v>
      </c>
      <c r="F45" s="6">
        <f t="shared" si="0"/>
        <v>0.88235294117647056</v>
      </c>
      <c r="G45" s="6">
        <f t="shared" si="1"/>
        <v>0.88235294117647056</v>
      </c>
    </row>
    <row r="46" spans="1:7">
      <c r="A46" s="103" t="s">
        <v>575</v>
      </c>
      <c r="B46" s="103" t="s">
        <v>341</v>
      </c>
      <c r="C46" s="104">
        <v>18</v>
      </c>
      <c r="D46" s="104">
        <v>15</v>
      </c>
      <c r="E46" s="104">
        <v>16</v>
      </c>
      <c r="F46" s="6">
        <f t="shared" si="0"/>
        <v>0.83333333333333337</v>
      </c>
      <c r="G46" s="6">
        <f t="shared" si="1"/>
        <v>0.88888888888888884</v>
      </c>
    </row>
    <row r="47" spans="1:7">
      <c r="A47" s="103" t="s">
        <v>575</v>
      </c>
      <c r="B47" s="103" t="s">
        <v>343</v>
      </c>
      <c r="C47" s="104">
        <v>32</v>
      </c>
      <c r="D47" s="104">
        <v>28</v>
      </c>
      <c r="E47" s="104">
        <v>28</v>
      </c>
      <c r="F47" s="6">
        <f t="shared" si="0"/>
        <v>0.875</v>
      </c>
      <c r="G47" s="6">
        <f t="shared" si="1"/>
        <v>0.875</v>
      </c>
    </row>
    <row r="48" spans="1:7">
      <c r="A48" s="103" t="s">
        <v>575</v>
      </c>
      <c r="B48" s="103" t="s">
        <v>149</v>
      </c>
      <c r="C48" s="104">
        <v>13</v>
      </c>
      <c r="D48" s="104">
        <v>12</v>
      </c>
      <c r="E48" s="104">
        <v>12</v>
      </c>
      <c r="F48" s="6">
        <f t="shared" si="0"/>
        <v>0.92307692307692313</v>
      </c>
      <c r="G48" s="6">
        <f t="shared" si="1"/>
        <v>0.92307692307692313</v>
      </c>
    </row>
    <row r="49" spans="1:7">
      <c r="A49" s="103" t="s">
        <v>575</v>
      </c>
      <c r="B49" s="103" t="s">
        <v>345</v>
      </c>
      <c r="C49" s="104">
        <v>21</v>
      </c>
      <c r="D49" s="104">
        <v>19</v>
      </c>
      <c r="E49" s="104">
        <v>19</v>
      </c>
      <c r="F49" s="6">
        <f t="shared" si="0"/>
        <v>0.90476190476190477</v>
      </c>
      <c r="G49" s="6">
        <f t="shared" si="1"/>
        <v>0.90476190476190477</v>
      </c>
    </row>
    <row r="50" spans="1:7">
      <c r="A50" s="103" t="s">
        <v>575</v>
      </c>
      <c r="B50" s="103" t="s">
        <v>346</v>
      </c>
      <c r="C50" s="104">
        <v>17</v>
      </c>
      <c r="D50" s="104">
        <v>15</v>
      </c>
      <c r="E50" s="104">
        <v>16</v>
      </c>
      <c r="F50" s="6">
        <f t="shared" si="0"/>
        <v>0.88235294117647056</v>
      </c>
      <c r="G50" s="6">
        <f t="shared" si="1"/>
        <v>0.94117647058823528</v>
      </c>
    </row>
    <row r="51" spans="1:7">
      <c r="A51" s="103" t="s">
        <v>575</v>
      </c>
      <c r="B51" s="103" t="s">
        <v>347</v>
      </c>
      <c r="C51" s="104">
        <v>22</v>
      </c>
      <c r="D51" s="104">
        <v>22</v>
      </c>
      <c r="E51" s="104">
        <v>22</v>
      </c>
      <c r="F51" s="6">
        <f t="shared" si="0"/>
        <v>1</v>
      </c>
      <c r="G51" s="6">
        <f t="shared" si="1"/>
        <v>1</v>
      </c>
    </row>
    <row r="52" spans="1:7">
      <c r="A52" s="103" t="s">
        <v>575</v>
      </c>
      <c r="B52" s="103" t="s">
        <v>150</v>
      </c>
      <c r="C52" s="104">
        <v>23</v>
      </c>
      <c r="D52" s="104">
        <v>23</v>
      </c>
      <c r="E52" s="104">
        <v>23</v>
      </c>
      <c r="F52" s="6">
        <f t="shared" si="0"/>
        <v>1</v>
      </c>
      <c r="G52" s="6">
        <f t="shared" si="1"/>
        <v>1</v>
      </c>
    </row>
    <row r="53" spans="1:7">
      <c r="A53" s="103" t="s">
        <v>575</v>
      </c>
      <c r="B53" s="103" t="s">
        <v>152</v>
      </c>
      <c r="C53" s="104">
        <v>26</v>
      </c>
      <c r="D53" s="104">
        <v>24</v>
      </c>
      <c r="E53" s="104">
        <v>24</v>
      </c>
      <c r="F53" s="6">
        <f t="shared" si="0"/>
        <v>0.92307692307692313</v>
      </c>
      <c r="G53" s="6">
        <f t="shared" si="1"/>
        <v>0.92307692307692313</v>
      </c>
    </row>
    <row r="54" spans="1:7">
      <c r="A54" s="103" t="s">
        <v>575</v>
      </c>
      <c r="B54" s="103" t="s">
        <v>153</v>
      </c>
      <c r="C54" s="104">
        <v>11</v>
      </c>
      <c r="D54" s="104">
        <v>11</v>
      </c>
      <c r="E54" s="104">
        <v>11</v>
      </c>
      <c r="F54" s="6">
        <f t="shared" si="0"/>
        <v>1</v>
      </c>
      <c r="G54" s="6">
        <f t="shared" si="1"/>
        <v>1</v>
      </c>
    </row>
    <row r="55" spans="1:7">
      <c r="A55" s="103" t="s">
        <v>575</v>
      </c>
      <c r="B55" s="103" t="s">
        <v>348</v>
      </c>
      <c r="C55" s="104">
        <v>6</v>
      </c>
      <c r="D55" s="104">
        <v>6</v>
      </c>
      <c r="E55" s="104">
        <v>6</v>
      </c>
      <c r="F55" s="6">
        <f t="shared" si="0"/>
        <v>1</v>
      </c>
      <c r="G55" s="6">
        <f t="shared" si="1"/>
        <v>1</v>
      </c>
    </row>
    <row r="56" spans="1:7">
      <c r="A56" s="103" t="s">
        <v>930</v>
      </c>
      <c r="B56" s="103" t="s">
        <v>126</v>
      </c>
      <c r="C56" s="104">
        <v>354</v>
      </c>
      <c r="D56" s="104">
        <v>236</v>
      </c>
      <c r="E56" s="104">
        <v>265</v>
      </c>
      <c r="F56" s="6">
        <f t="shared" si="0"/>
        <v>0.66666666666666663</v>
      </c>
      <c r="G56" s="6">
        <f t="shared" si="1"/>
        <v>0.74858757062146897</v>
      </c>
    </row>
    <row r="57" spans="1:7">
      <c r="A57" s="103" t="s">
        <v>930</v>
      </c>
      <c r="B57" s="103" t="s">
        <v>163</v>
      </c>
      <c r="C57" s="104">
        <v>302</v>
      </c>
      <c r="D57" s="104">
        <v>193</v>
      </c>
      <c r="E57" s="104">
        <v>219</v>
      </c>
      <c r="F57" s="6">
        <f t="shared" si="0"/>
        <v>0.63907284768211925</v>
      </c>
      <c r="G57" s="6">
        <f t="shared" si="1"/>
        <v>0.72516556291390732</v>
      </c>
    </row>
    <row r="58" spans="1:7">
      <c r="A58" s="103" t="s">
        <v>930</v>
      </c>
      <c r="B58" s="103" t="s">
        <v>168</v>
      </c>
      <c r="C58" s="104">
        <v>273</v>
      </c>
      <c r="D58" s="104">
        <v>171</v>
      </c>
      <c r="E58" s="104">
        <v>200</v>
      </c>
      <c r="F58" s="6">
        <f t="shared" si="0"/>
        <v>0.62637362637362637</v>
      </c>
      <c r="G58" s="6">
        <f t="shared" si="1"/>
        <v>0.73260073260073255</v>
      </c>
    </row>
    <row r="59" spans="1:7">
      <c r="A59" s="103" t="s">
        <v>930</v>
      </c>
      <c r="B59" s="103" t="s">
        <v>170</v>
      </c>
      <c r="C59" s="104">
        <v>45</v>
      </c>
      <c r="D59" s="104">
        <v>37</v>
      </c>
      <c r="E59" s="104">
        <v>42</v>
      </c>
      <c r="F59" s="6">
        <f t="shared" si="0"/>
        <v>0.82222222222222219</v>
      </c>
      <c r="G59" s="6">
        <f t="shared" si="1"/>
        <v>0.93333333333333335</v>
      </c>
    </row>
    <row r="60" spans="1:7">
      <c r="A60" s="103" t="s">
        <v>930</v>
      </c>
      <c r="B60" s="103" t="s">
        <v>172</v>
      </c>
      <c r="C60" s="104">
        <v>25</v>
      </c>
      <c r="D60" s="104">
        <v>22</v>
      </c>
      <c r="E60" s="104">
        <v>25</v>
      </c>
      <c r="F60" s="6">
        <f t="shared" si="0"/>
        <v>0.88</v>
      </c>
      <c r="G60" s="6">
        <f t="shared" si="1"/>
        <v>1</v>
      </c>
    </row>
    <row r="61" spans="1:7">
      <c r="A61" s="103" t="s">
        <v>930</v>
      </c>
      <c r="B61" s="103" t="s">
        <v>173</v>
      </c>
      <c r="C61" s="104">
        <v>93</v>
      </c>
      <c r="D61" s="104">
        <v>64</v>
      </c>
      <c r="E61" s="104">
        <v>79</v>
      </c>
      <c r="F61" s="6">
        <f t="shared" si="0"/>
        <v>0.68817204301075274</v>
      </c>
      <c r="G61" s="6">
        <f t="shared" si="1"/>
        <v>0.84946236559139787</v>
      </c>
    </row>
    <row r="62" spans="1:7">
      <c r="A62" s="103" t="s">
        <v>930</v>
      </c>
      <c r="B62" s="103" t="s">
        <v>174</v>
      </c>
      <c r="C62" s="104">
        <v>42</v>
      </c>
      <c r="D62" s="104">
        <v>27</v>
      </c>
      <c r="E62" s="104">
        <v>31</v>
      </c>
      <c r="F62" s="6">
        <f t="shared" si="0"/>
        <v>0.6428571428571429</v>
      </c>
      <c r="G62" s="6">
        <f t="shared" si="1"/>
        <v>0.73809523809523814</v>
      </c>
    </row>
    <row r="63" spans="1:7">
      <c r="A63" s="103" t="s">
        <v>930</v>
      </c>
      <c r="B63" s="103" t="s">
        <v>176</v>
      </c>
      <c r="C63" s="104">
        <v>116</v>
      </c>
      <c r="D63" s="104">
        <v>80</v>
      </c>
      <c r="E63" s="104">
        <v>92</v>
      </c>
      <c r="F63" s="6">
        <f t="shared" si="0"/>
        <v>0.68965517241379315</v>
      </c>
      <c r="G63" s="6">
        <f t="shared" si="1"/>
        <v>0.7931034482758621</v>
      </c>
    </row>
    <row r="64" spans="1:7">
      <c r="A64" s="103" t="s">
        <v>930</v>
      </c>
      <c r="B64" s="103" t="s">
        <v>93</v>
      </c>
      <c r="C64" s="104">
        <v>17</v>
      </c>
      <c r="D64" s="104">
        <v>16</v>
      </c>
      <c r="E64" s="104">
        <v>16</v>
      </c>
      <c r="F64" s="6">
        <f t="shared" si="0"/>
        <v>0.94117647058823528</v>
      </c>
      <c r="G64" s="6">
        <f t="shared" si="1"/>
        <v>0.94117647058823528</v>
      </c>
    </row>
    <row r="65" spans="1:7">
      <c r="A65" s="103" t="s">
        <v>931</v>
      </c>
      <c r="B65" s="103" t="s">
        <v>182</v>
      </c>
      <c r="C65" s="104">
        <v>77</v>
      </c>
      <c r="D65" s="104">
        <v>67</v>
      </c>
      <c r="E65" s="104">
        <v>71</v>
      </c>
      <c r="F65" s="6">
        <f t="shared" si="0"/>
        <v>0.87012987012987009</v>
      </c>
      <c r="G65" s="6">
        <f t="shared" si="1"/>
        <v>0.92207792207792205</v>
      </c>
    </row>
    <row r="66" spans="1:7">
      <c r="A66" s="103" t="s">
        <v>931</v>
      </c>
      <c r="B66" s="103" t="s">
        <v>356</v>
      </c>
      <c r="C66" s="104">
        <v>43</v>
      </c>
      <c r="D66" s="104">
        <v>25</v>
      </c>
      <c r="E66" s="104">
        <v>29</v>
      </c>
      <c r="F66" s="6">
        <f t="shared" si="0"/>
        <v>0.58139534883720934</v>
      </c>
      <c r="G66" s="6">
        <f t="shared" si="1"/>
        <v>0.67441860465116277</v>
      </c>
    </row>
    <row r="67" spans="1:7">
      <c r="A67" s="103" t="s">
        <v>931</v>
      </c>
      <c r="B67" s="103" t="s">
        <v>102</v>
      </c>
      <c r="C67" s="104">
        <v>50</v>
      </c>
      <c r="D67" s="104">
        <v>19</v>
      </c>
      <c r="E67" s="104">
        <v>22</v>
      </c>
      <c r="F67" s="6">
        <f t="shared" si="0"/>
        <v>0.38</v>
      </c>
      <c r="G67" s="6">
        <f t="shared" si="1"/>
        <v>0.44</v>
      </c>
    </row>
    <row r="68" spans="1:7">
      <c r="A68" s="103" t="s">
        <v>931</v>
      </c>
      <c r="B68" s="103" t="s">
        <v>183</v>
      </c>
      <c r="C68" s="104">
        <v>122</v>
      </c>
      <c r="D68" s="104">
        <v>73</v>
      </c>
      <c r="E68" s="104">
        <v>96</v>
      </c>
      <c r="F68" s="6">
        <f t="shared" ref="F68:F131" si="2">D68/$C68</f>
        <v>0.59836065573770492</v>
      </c>
      <c r="G68" s="6">
        <f t="shared" ref="G68:G131" si="3">E68/$C68</f>
        <v>0.78688524590163933</v>
      </c>
    </row>
    <row r="69" spans="1:7">
      <c r="A69" s="103" t="s">
        <v>931</v>
      </c>
      <c r="B69" s="103" t="s">
        <v>185</v>
      </c>
      <c r="C69" s="104">
        <v>184</v>
      </c>
      <c r="D69" s="104">
        <v>77</v>
      </c>
      <c r="E69" s="104">
        <v>77</v>
      </c>
      <c r="F69" s="6">
        <f t="shared" si="2"/>
        <v>0.41847826086956524</v>
      </c>
      <c r="G69" s="6">
        <f t="shared" si="3"/>
        <v>0.41847826086956524</v>
      </c>
    </row>
    <row r="70" spans="1:7">
      <c r="A70" s="103" t="s">
        <v>931</v>
      </c>
      <c r="B70" s="103" t="s">
        <v>362</v>
      </c>
      <c r="C70" s="104">
        <v>71</v>
      </c>
      <c r="D70" s="104">
        <v>22</v>
      </c>
      <c r="E70" s="104">
        <v>22</v>
      </c>
      <c r="F70" s="6">
        <f t="shared" si="2"/>
        <v>0.30985915492957744</v>
      </c>
      <c r="G70" s="6">
        <f t="shared" si="3"/>
        <v>0.30985915492957744</v>
      </c>
    </row>
    <row r="71" spans="1:7">
      <c r="A71" s="103" t="s">
        <v>931</v>
      </c>
      <c r="B71" s="103" t="s">
        <v>188</v>
      </c>
      <c r="C71" s="104">
        <v>227</v>
      </c>
      <c r="D71" s="104">
        <v>117</v>
      </c>
      <c r="E71" s="104">
        <v>117</v>
      </c>
      <c r="F71" s="6">
        <f t="shared" si="2"/>
        <v>0.51541850220264318</v>
      </c>
      <c r="G71" s="6">
        <f t="shared" si="3"/>
        <v>0.51541850220264318</v>
      </c>
    </row>
    <row r="72" spans="1:7">
      <c r="A72" s="103" t="s">
        <v>931</v>
      </c>
      <c r="B72" s="103" t="s">
        <v>365</v>
      </c>
      <c r="C72" s="104">
        <v>56</v>
      </c>
      <c r="D72" s="104">
        <v>22</v>
      </c>
      <c r="E72" s="104">
        <v>22</v>
      </c>
      <c r="F72" s="6">
        <f t="shared" si="2"/>
        <v>0.39285714285714285</v>
      </c>
      <c r="G72" s="6">
        <f t="shared" si="3"/>
        <v>0.39285714285714285</v>
      </c>
    </row>
    <row r="73" spans="1:7">
      <c r="A73" s="103" t="s">
        <v>931</v>
      </c>
      <c r="B73" s="103" t="s">
        <v>117</v>
      </c>
      <c r="C73" s="104">
        <v>35</v>
      </c>
      <c r="D73" s="104">
        <v>17</v>
      </c>
      <c r="E73" s="104">
        <v>23</v>
      </c>
      <c r="F73" s="6">
        <f t="shared" si="2"/>
        <v>0.48571428571428571</v>
      </c>
      <c r="G73" s="6">
        <f t="shared" si="3"/>
        <v>0.65714285714285714</v>
      </c>
    </row>
    <row r="74" spans="1:7">
      <c r="A74" s="103" t="s">
        <v>931</v>
      </c>
      <c r="B74" s="103" t="s">
        <v>189</v>
      </c>
      <c r="C74" s="104">
        <v>159</v>
      </c>
      <c r="D74" s="104">
        <v>87</v>
      </c>
      <c r="E74" s="104">
        <v>103</v>
      </c>
      <c r="F74" s="6">
        <f t="shared" si="2"/>
        <v>0.54716981132075471</v>
      </c>
      <c r="G74" s="6">
        <f t="shared" si="3"/>
        <v>0.64779874213836475</v>
      </c>
    </row>
    <row r="75" spans="1:7">
      <c r="A75" s="103" t="s">
        <v>932</v>
      </c>
      <c r="B75" s="103" t="s">
        <v>109</v>
      </c>
      <c r="C75" s="104">
        <v>104</v>
      </c>
      <c r="D75" s="104">
        <v>66</v>
      </c>
      <c r="E75" s="104">
        <v>79</v>
      </c>
      <c r="F75" s="6">
        <f t="shared" si="2"/>
        <v>0.63461538461538458</v>
      </c>
      <c r="G75" s="6">
        <f t="shared" si="3"/>
        <v>0.75961538461538458</v>
      </c>
    </row>
    <row r="76" spans="1:7">
      <c r="A76" s="103" t="s">
        <v>932</v>
      </c>
      <c r="B76" s="103" t="s">
        <v>225</v>
      </c>
      <c r="C76" s="104">
        <v>32</v>
      </c>
      <c r="D76" s="104">
        <v>22</v>
      </c>
      <c r="E76" s="104">
        <v>26</v>
      </c>
      <c r="F76" s="6">
        <f t="shared" si="2"/>
        <v>0.6875</v>
      </c>
      <c r="G76" s="6">
        <f t="shared" si="3"/>
        <v>0.8125</v>
      </c>
    </row>
    <row r="77" spans="1:7">
      <c r="A77" s="103" t="s">
        <v>933</v>
      </c>
      <c r="B77" s="103" t="s">
        <v>194</v>
      </c>
      <c r="C77" s="104">
        <v>58</v>
      </c>
      <c r="D77" s="104">
        <v>58</v>
      </c>
      <c r="E77" s="104">
        <v>58</v>
      </c>
      <c r="F77" s="6">
        <f t="shared" si="2"/>
        <v>1</v>
      </c>
      <c r="G77" s="6">
        <f t="shared" si="3"/>
        <v>1</v>
      </c>
    </row>
    <row r="78" spans="1:7">
      <c r="A78" s="103" t="s">
        <v>933</v>
      </c>
      <c r="B78" s="103" t="s">
        <v>196</v>
      </c>
      <c r="C78" s="104">
        <v>72</v>
      </c>
      <c r="D78" s="104">
        <v>65</v>
      </c>
      <c r="E78" s="104">
        <v>65</v>
      </c>
      <c r="F78" s="6">
        <f t="shared" si="2"/>
        <v>0.90277777777777779</v>
      </c>
      <c r="G78" s="6">
        <f t="shared" si="3"/>
        <v>0.90277777777777779</v>
      </c>
    </row>
    <row r="79" spans="1:7">
      <c r="A79" s="103" t="s">
        <v>933</v>
      </c>
      <c r="B79" s="103" t="s">
        <v>368</v>
      </c>
      <c r="C79" s="104">
        <v>20</v>
      </c>
      <c r="D79" s="104">
        <v>18</v>
      </c>
      <c r="E79" s="104">
        <v>18</v>
      </c>
      <c r="F79" s="6">
        <f t="shared" si="2"/>
        <v>0.9</v>
      </c>
      <c r="G79" s="6">
        <f t="shared" si="3"/>
        <v>0.9</v>
      </c>
    </row>
    <row r="80" spans="1:7">
      <c r="A80" s="103" t="s">
        <v>933</v>
      </c>
      <c r="B80" s="103" t="s">
        <v>197</v>
      </c>
      <c r="C80" s="104">
        <v>82</v>
      </c>
      <c r="D80" s="104">
        <v>77</v>
      </c>
      <c r="E80" s="104">
        <v>77</v>
      </c>
      <c r="F80" s="6">
        <f t="shared" si="2"/>
        <v>0.93902439024390238</v>
      </c>
      <c r="G80" s="6">
        <f t="shared" si="3"/>
        <v>0.93902439024390238</v>
      </c>
    </row>
    <row r="81" spans="1:7">
      <c r="A81" s="103" t="s">
        <v>933</v>
      </c>
      <c r="B81" s="103" t="s">
        <v>199</v>
      </c>
      <c r="C81" s="104">
        <v>11</v>
      </c>
      <c r="D81" s="104">
        <v>10</v>
      </c>
      <c r="E81" s="104">
        <v>10</v>
      </c>
      <c r="F81" s="6">
        <f t="shared" si="2"/>
        <v>0.90909090909090906</v>
      </c>
      <c r="G81" s="6">
        <f t="shared" si="3"/>
        <v>0.90909090909090906</v>
      </c>
    </row>
    <row r="82" spans="1:7">
      <c r="A82" s="103" t="s">
        <v>933</v>
      </c>
      <c r="B82" s="103" t="s">
        <v>200</v>
      </c>
      <c r="C82" s="104">
        <v>18</v>
      </c>
      <c r="D82" s="104">
        <v>14</v>
      </c>
      <c r="E82" s="104">
        <v>14</v>
      </c>
      <c r="F82" s="6">
        <f t="shared" si="2"/>
        <v>0.77777777777777779</v>
      </c>
      <c r="G82" s="6">
        <f t="shared" si="3"/>
        <v>0.77777777777777779</v>
      </c>
    </row>
    <row r="83" spans="1:7">
      <c r="A83" s="103" t="s">
        <v>933</v>
      </c>
      <c r="B83" s="103" t="s">
        <v>201</v>
      </c>
      <c r="C83" s="104">
        <v>29</v>
      </c>
      <c r="D83" s="104">
        <v>29</v>
      </c>
      <c r="E83" s="104">
        <v>29</v>
      </c>
      <c r="F83" s="6">
        <f t="shared" si="2"/>
        <v>1</v>
      </c>
      <c r="G83" s="6">
        <f t="shared" si="3"/>
        <v>1</v>
      </c>
    </row>
    <row r="84" spans="1:7">
      <c r="A84" s="103" t="s">
        <v>934</v>
      </c>
      <c r="B84" s="103" t="s">
        <v>105</v>
      </c>
      <c r="C84" s="104">
        <v>88</v>
      </c>
      <c r="D84" s="104">
        <v>65</v>
      </c>
      <c r="E84" s="104">
        <v>71</v>
      </c>
      <c r="F84" s="6">
        <f t="shared" si="2"/>
        <v>0.73863636363636365</v>
      </c>
      <c r="G84" s="6">
        <f t="shared" si="3"/>
        <v>0.80681818181818177</v>
      </c>
    </row>
    <row r="85" spans="1:7">
      <c r="A85" s="103" t="s">
        <v>934</v>
      </c>
      <c r="B85" s="103" t="s">
        <v>204</v>
      </c>
      <c r="C85" s="104">
        <v>21</v>
      </c>
      <c r="D85" s="104">
        <v>15</v>
      </c>
      <c r="E85" s="104">
        <v>15</v>
      </c>
      <c r="F85" s="6">
        <f t="shared" si="2"/>
        <v>0.7142857142857143</v>
      </c>
      <c r="G85" s="6">
        <f t="shared" si="3"/>
        <v>0.7142857142857143</v>
      </c>
    </row>
    <row r="86" spans="1:7">
      <c r="A86" s="103" t="s">
        <v>934</v>
      </c>
      <c r="B86" s="103" t="s">
        <v>206</v>
      </c>
      <c r="C86" s="104">
        <v>28</v>
      </c>
      <c r="D86" s="104">
        <v>18</v>
      </c>
      <c r="E86" s="104">
        <v>23</v>
      </c>
      <c r="F86" s="6">
        <f t="shared" si="2"/>
        <v>0.6428571428571429</v>
      </c>
      <c r="G86" s="6">
        <f t="shared" si="3"/>
        <v>0.8214285714285714</v>
      </c>
    </row>
    <row r="87" spans="1:7">
      <c r="A87" s="103" t="s">
        <v>934</v>
      </c>
      <c r="B87" s="103" t="s">
        <v>231</v>
      </c>
      <c r="C87" s="104">
        <v>20</v>
      </c>
      <c r="D87" s="104">
        <v>15</v>
      </c>
      <c r="E87" s="104">
        <v>16</v>
      </c>
      <c r="F87" s="6">
        <f t="shared" si="2"/>
        <v>0.75</v>
      </c>
      <c r="G87" s="6">
        <f t="shared" si="3"/>
        <v>0.8</v>
      </c>
    </row>
    <row r="88" spans="1:7">
      <c r="A88" s="103" t="s">
        <v>934</v>
      </c>
      <c r="B88" s="103" t="s">
        <v>207</v>
      </c>
      <c r="C88" s="104">
        <v>27</v>
      </c>
      <c r="D88" s="104">
        <v>13</v>
      </c>
      <c r="E88" s="104">
        <v>21</v>
      </c>
      <c r="F88" s="6">
        <f t="shared" si="2"/>
        <v>0.48148148148148145</v>
      </c>
      <c r="G88" s="6">
        <f t="shared" si="3"/>
        <v>0.77777777777777779</v>
      </c>
    </row>
    <row r="89" spans="1:7">
      <c r="A89" s="103" t="s">
        <v>934</v>
      </c>
      <c r="B89" s="103" t="s">
        <v>372</v>
      </c>
      <c r="C89" s="104">
        <v>9</v>
      </c>
      <c r="D89" s="104">
        <v>6</v>
      </c>
      <c r="E89" s="104">
        <v>7</v>
      </c>
      <c r="F89" s="6">
        <f t="shared" si="2"/>
        <v>0.66666666666666663</v>
      </c>
      <c r="G89" s="6">
        <f t="shared" si="3"/>
        <v>0.77777777777777779</v>
      </c>
    </row>
    <row r="90" spans="1:7">
      <c r="A90" s="103" t="s">
        <v>48</v>
      </c>
      <c r="B90" s="103" t="s">
        <v>126</v>
      </c>
      <c r="C90" s="104">
        <v>46</v>
      </c>
      <c r="D90" s="104">
        <v>33</v>
      </c>
      <c r="E90" s="104">
        <v>36</v>
      </c>
      <c r="F90" s="6">
        <f t="shared" si="2"/>
        <v>0.71739130434782605</v>
      </c>
      <c r="G90" s="6">
        <f t="shared" si="3"/>
        <v>0.78260869565217395</v>
      </c>
    </row>
    <row r="91" spans="1:7">
      <c r="A91" s="103" t="s">
        <v>48</v>
      </c>
      <c r="B91" s="103" t="s">
        <v>207</v>
      </c>
      <c r="C91" s="104">
        <v>12</v>
      </c>
      <c r="D91" s="104">
        <v>9</v>
      </c>
      <c r="E91" s="104">
        <v>9</v>
      </c>
      <c r="F91" s="6">
        <f t="shared" si="2"/>
        <v>0.75</v>
      </c>
      <c r="G91" s="6">
        <f t="shared" si="3"/>
        <v>0.75</v>
      </c>
    </row>
    <row r="92" spans="1:7">
      <c r="A92" s="103" t="s">
        <v>48</v>
      </c>
      <c r="B92" s="103" t="s">
        <v>375</v>
      </c>
      <c r="C92" s="104">
        <v>11</v>
      </c>
      <c r="D92" s="104">
        <v>8</v>
      </c>
      <c r="E92" s="104">
        <v>9</v>
      </c>
      <c r="F92" s="6">
        <f t="shared" si="2"/>
        <v>0.72727272727272729</v>
      </c>
      <c r="G92" s="6">
        <f t="shared" si="3"/>
        <v>0.81818181818181823</v>
      </c>
    </row>
    <row r="93" spans="1:7">
      <c r="A93" s="103" t="s">
        <v>48</v>
      </c>
      <c r="B93" s="103" t="s">
        <v>261</v>
      </c>
      <c r="C93" s="104">
        <v>11</v>
      </c>
      <c r="D93" s="104">
        <v>11</v>
      </c>
      <c r="E93" s="104">
        <v>11</v>
      </c>
      <c r="F93" s="6">
        <f t="shared" si="2"/>
        <v>1</v>
      </c>
      <c r="G93" s="6">
        <f t="shared" si="3"/>
        <v>1</v>
      </c>
    </row>
    <row r="94" spans="1:7">
      <c r="A94" s="103" t="s">
        <v>48</v>
      </c>
      <c r="B94" s="103" t="s">
        <v>93</v>
      </c>
      <c r="C94" s="104">
        <v>9</v>
      </c>
      <c r="D94" s="104">
        <v>9</v>
      </c>
      <c r="E94" s="104">
        <v>9</v>
      </c>
      <c r="F94" s="6">
        <f t="shared" si="2"/>
        <v>1</v>
      </c>
      <c r="G94" s="6">
        <f t="shared" si="3"/>
        <v>1</v>
      </c>
    </row>
    <row r="95" spans="1:7">
      <c r="A95" s="103" t="s">
        <v>48</v>
      </c>
      <c r="B95" s="103" t="s">
        <v>94</v>
      </c>
      <c r="C95" s="104">
        <v>6</v>
      </c>
      <c r="D95" s="104">
        <v>4</v>
      </c>
      <c r="E95" s="104">
        <v>4</v>
      </c>
      <c r="F95" s="6">
        <f t="shared" si="2"/>
        <v>0.66666666666666663</v>
      </c>
      <c r="G95" s="6">
        <f t="shared" si="3"/>
        <v>0.66666666666666663</v>
      </c>
    </row>
    <row r="96" spans="1:7">
      <c r="A96" s="103" t="s">
        <v>935</v>
      </c>
      <c r="B96" s="103" t="s">
        <v>173</v>
      </c>
      <c r="C96" s="104">
        <v>51</v>
      </c>
      <c r="D96" s="104">
        <v>40</v>
      </c>
      <c r="E96" s="104">
        <v>41</v>
      </c>
      <c r="F96" s="6">
        <f t="shared" si="2"/>
        <v>0.78431372549019607</v>
      </c>
      <c r="G96" s="6">
        <f t="shared" si="3"/>
        <v>0.80392156862745101</v>
      </c>
    </row>
    <row r="97" spans="1:7">
      <c r="A97" s="103" t="s">
        <v>935</v>
      </c>
      <c r="B97" s="103" t="s">
        <v>93</v>
      </c>
      <c r="C97" s="104">
        <v>25</v>
      </c>
      <c r="D97" s="104">
        <v>22</v>
      </c>
      <c r="E97" s="104">
        <v>22</v>
      </c>
      <c r="F97" s="6">
        <f t="shared" si="2"/>
        <v>0.88</v>
      </c>
      <c r="G97" s="6">
        <f t="shared" si="3"/>
        <v>0.88</v>
      </c>
    </row>
    <row r="98" spans="1:7">
      <c r="A98" s="103" t="s">
        <v>935</v>
      </c>
      <c r="B98" s="103" t="s">
        <v>141</v>
      </c>
      <c r="C98" s="104">
        <v>23</v>
      </c>
      <c r="D98" s="104">
        <v>19</v>
      </c>
      <c r="E98" s="104">
        <v>20</v>
      </c>
      <c r="F98" s="6">
        <f t="shared" si="2"/>
        <v>0.82608695652173914</v>
      </c>
      <c r="G98" s="6">
        <f t="shared" si="3"/>
        <v>0.86956521739130432</v>
      </c>
    </row>
    <row r="99" spans="1:7">
      <c r="A99" s="103" t="s">
        <v>935</v>
      </c>
      <c r="B99" s="103" t="s">
        <v>209</v>
      </c>
      <c r="C99" s="104">
        <v>26</v>
      </c>
      <c r="D99" s="104">
        <v>17</v>
      </c>
      <c r="E99" s="104">
        <v>18</v>
      </c>
      <c r="F99" s="6">
        <f t="shared" si="2"/>
        <v>0.65384615384615385</v>
      </c>
      <c r="G99" s="6">
        <f t="shared" si="3"/>
        <v>0.69230769230769229</v>
      </c>
    </row>
    <row r="100" spans="1:7">
      <c r="A100" s="103" t="s">
        <v>935</v>
      </c>
      <c r="B100" s="103" t="s">
        <v>120</v>
      </c>
      <c r="C100" s="104">
        <v>16</v>
      </c>
      <c r="D100" s="104">
        <v>13</v>
      </c>
      <c r="E100" s="104">
        <v>14</v>
      </c>
      <c r="F100" s="6">
        <f t="shared" si="2"/>
        <v>0.8125</v>
      </c>
      <c r="G100" s="6">
        <f t="shared" si="3"/>
        <v>0.875</v>
      </c>
    </row>
    <row r="101" spans="1:7">
      <c r="A101" s="103" t="s">
        <v>935</v>
      </c>
      <c r="B101" s="103" t="s">
        <v>210</v>
      </c>
      <c r="C101" s="104">
        <v>20</v>
      </c>
      <c r="D101" s="104">
        <v>19</v>
      </c>
      <c r="E101" s="104">
        <v>19</v>
      </c>
      <c r="F101" s="6">
        <f t="shared" si="2"/>
        <v>0.95</v>
      </c>
      <c r="G101" s="6">
        <f t="shared" si="3"/>
        <v>0.95</v>
      </c>
    </row>
    <row r="102" spans="1:7">
      <c r="A102" s="103" t="s">
        <v>936</v>
      </c>
      <c r="B102" s="103" t="s">
        <v>201</v>
      </c>
      <c r="C102" s="104">
        <v>14</v>
      </c>
      <c r="D102" s="104">
        <v>13</v>
      </c>
      <c r="E102" s="104">
        <v>13</v>
      </c>
      <c r="F102" s="6">
        <f t="shared" si="2"/>
        <v>0.9285714285714286</v>
      </c>
      <c r="G102" s="6">
        <f t="shared" si="3"/>
        <v>0.9285714285714286</v>
      </c>
    </row>
    <row r="103" spans="1:7">
      <c r="A103" s="103" t="s">
        <v>936</v>
      </c>
      <c r="B103" s="103" t="s">
        <v>146</v>
      </c>
      <c r="C103" s="104">
        <v>34</v>
      </c>
      <c r="D103" s="104">
        <v>29</v>
      </c>
      <c r="E103" s="104">
        <v>30</v>
      </c>
      <c r="F103" s="6">
        <f t="shared" si="2"/>
        <v>0.8529411764705882</v>
      </c>
      <c r="G103" s="6">
        <f t="shared" si="3"/>
        <v>0.88235294117647056</v>
      </c>
    </row>
    <row r="104" spans="1:7">
      <c r="A104" s="103" t="s">
        <v>936</v>
      </c>
      <c r="B104" s="103" t="s">
        <v>93</v>
      </c>
      <c r="C104" s="104">
        <v>25</v>
      </c>
      <c r="D104" s="104">
        <v>21</v>
      </c>
      <c r="E104" s="104">
        <v>21</v>
      </c>
      <c r="F104" s="6">
        <f t="shared" si="2"/>
        <v>0.84</v>
      </c>
      <c r="G104" s="6">
        <f t="shared" si="3"/>
        <v>0.84</v>
      </c>
    </row>
    <row r="105" spans="1:7">
      <c r="A105" s="103" t="s">
        <v>936</v>
      </c>
      <c r="B105" s="103" t="s">
        <v>215</v>
      </c>
      <c r="C105" s="104">
        <v>22</v>
      </c>
      <c r="D105" s="104">
        <v>13</v>
      </c>
      <c r="E105" s="104">
        <v>18</v>
      </c>
      <c r="F105" s="6">
        <f t="shared" si="2"/>
        <v>0.59090909090909094</v>
      </c>
      <c r="G105" s="6">
        <f t="shared" si="3"/>
        <v>0.81818181818181823</v>
      </c>
    </row>
    <row r="106" spans="1:7">
      <c r="A106" s="103" t="s">
        <v>936</v>
      </c>
      <c r="B106" s="103" t="s">
        <v>381</v>
      </c>
      <c r="C106" s="104">
        <v>29</v>
      </c>
      <c r="D106" s="104">
        <v>12</v>
      </c>
      <c r="E106" s="104">
        <v>17</v>
      </c>
      <c r="F106" s="6">
        <f t="shared" si="2"/>
        <v>0.41379310344827586</v>
      </c>
      <c r="G106" s="6">
        <f t="shared" si="3"/>
        <v>0.58620689655172409</v>
      </c>
    </row>
    <row r="107" spans="1:7">
      <c r="A107" s="103" t="s">
        <v>937</v>
      </c>
      <c r="B107" s="103" t="s">
        <v>299</v>
      </c>
      <c r="C107" s="104">
        <v>10</v>
      </c>
      <c r="D107" s="104">
        <v>10</v>
      </c>
      <c r="E107" s="104">
        <v>10</v>
      </c>
      <c r="F107" s="6">
        <f t="shared" si="2"/>
        <v>1</v>
      </c>
      <c r="G107" s="6">
        <f t="shared" si="3"/>
        <v>1</v>
      </c>
    </row>
    <row r="108" spans="1:7">
      <c r="A108" s="103" t="s">
        <v>937</v>
      </c>
      <c r="B108" s="103" t="s">
        <v>383</v>
      </c>
      <c r="C108" s="104">
        <v>9</v>
      </c>
      <c r="D108" s="104">
        <v>9</v>
      </c>
      <c r="E108" s="104">
        <v>9</v>
      </c>
      <c r="F108" s="6">
        <f t="shared" si="2"/>
        <v>1</v>
      </c>
      <c r="G108" s="6">
        <f t="shared" si="3"/>
        <v>1</v>
      </c>
    </row>
    <row r="109" spans="1:7">
      <c r="A109" s="103" t="s">
        <v>51</v>
      </c>
      <c r="B109" s="103" t="s">
        <v>207</v>
      </c>
      <c r="C109" s="104">
        <v>29</v>
      </c>
      <c r="D109" s="104">
        <v>8</v>
      </c>
      <c r="E109" s="104">
        <v>15</v>
      </c>
      <c r="F109" s="6">
        <f t="shared" si="2"/>
        <v>0.27586206896551724</v>
      </c>
      <c r="G109" s="6">
        <f t="shared" si="3"/>
        <v>0.51724137931034486</v>
      </c>
    </row>
    <row r="110" spans="1:7">
      <c r="A110" s="103" t="s">
        <v>51</v>
      </c>
      <c r="B110" s="103" t="s">
        <v>141</v>
      </c>
      <c r="C110" s="104">
        <v>15</v>
      </c>
      <c r="D110" s="104">
        <v>11</v>
      </c>
      <c r="E110" s="104">
        <v>13</v>
      </c>
      <c r="F110" s="6">
        <f t="shared" si="2"/>
        <v>0.73333333333333328</v>
      </c>
      <c r="G110" s="6">
        <f t="shared" si="3"/>
        <v>0.8666666666666667</v>
      </c>
    </row>
    <row r="111" spans="1:7">
      <c r="A111" s="103" t="s">
        <v>51</v>
      </c>
      <c r="B111" s="103" t="s">
        <v>209</v>
      </c>
      <c r="C111" s="104">
        <v>20</v>
      </c>
      <c r="D111" s="104">
        <v>6</v>
      </c>
      <c r="E111" s="104">
        <v>11</v>
      </c>
      <c r="F111" s="6">
        <f t="shared" si="2"/>
        <v>0.3</v>
      </c>
      <c r="G111" s="6">
        <f t="shared" si="3"/>
        <v>0.55000000000000004</v>
      </c>
    </row>
    <row r="112" spans="1:7">
      <c r="A112" s="103" t="s">
        <v>51</v>
      </c>
      <c r="B112" s="103" t="s">
        <v>219</v>
      </c>
      <c r="C112" s="104">
        <v>15</v>
      </c>
      <c r="D112" s="104">
        <v>13</v>
      </c>
      <c r="E112" s="104">
        <v>14</v>
      </c>
      <c r="F112" s="6">
        <f t="shared" si="2"/>
        <v>0.8666666666666667</v>
      </c>
      <c r="G112" s="6">
        <f t="shared" si="3"/>
        <v>0.93333333333333335</v>
      </c>
    </row>
    <row r="113" spans="1:7">
      <c r="A113" s="103" t="s">
        <v>938</v>
      </c>
      <c r="B113" s="103" t="s">
        <v>185</v>
      </c>
      <c r="C113" s="104">
        <v>168</v>
      </c>
      <c r="D113" s="104">
        <v>112</v>
      </c>
      <c r="E113" s="104">
        <v>112</v>
      </c>
      <c r="F113" s="6">
        <f t="shared" si="2"/>
        <v>0.66666666666666663</v>
      </c>
      <c r="G113" s="6">
        <f t="shared" si="3"/>
        <v>0.66666666666666663</v>
      </c>
    </row>
    <row r="114" spans="1:7">
      <c r="A114" s="103" t="s">
        <v>938</v>
      </c>
      <c r="B114" s="103" t="s">
        <v>362</v>
      </c>
      <c r="C114" s="104">
        <v>7</v>
      </c>
      <c r="D114" s="104">
        <v>6</v>
      </c>
      <c r="E114" s="104">
        <v>6</v>
      </c>
      <c r="F114" s="6">
        <f t="shared" si="2"/>
        <v>0.8571428571428571</v>
      </c>
      <c r="G114" s="6">
        <f t="shared" si="3"/>
        <v>0.8571428571428571</v>
      </c>
    </row>
    <row r="115" spans="1:7">
      <c r="A115" s="103" t="s">
        <v>938</v>
      </c>
      <c r="B115" s="103" t="s">
        <v>188</v>
      </c>
      <c r="C115" s="104">
        <v>228</v>
      </c>
      <c r="D115" s="104">
        <v>154</v>
      </c>
      <c r="E115" s="104">
        <v>154</v>
      </c>
      <c r="F115" s="6">
        <f t="shared" si="2"/>
        <v>0.67543859649122806</v>
      </c>
      <c r="G115" s="6">
        <f t="shared" si="3"/>
        <v>0.67543859649122806</v>
      </c>
    </row>
    <row r="116" spans="1:7">
      <c r="A116" s="103" t="s">
        <v>938</v>
      </c>
      <c r="B116" s="103" t="s">
        <v>365</v>
      </c>
      <c r="C116" s="104">
        <v>25</v>
      </c>
      <c r="D116" s="104">
        <v>9</v>
      </c>
      <c r="E116" s="104">
        <v>9</v>
      </c>
      <c r="F116" s="6">
        <f t="shared" si="2"/>
        <v>0.36</v>
      </c>
      <c r="G116" s="6">
        <f t="shared" si="3"/>
        <v>0.36</v>
      </c>
    </row>
    <row r="117" spans="1:7">
      <c r="A117" s="103" t="s">
        <v>938</v>
      </c>
      <c r="B117" s="103" t="s">
        <v>223</v>
      </c>
      <c r="C117" s="104">
        <v>54</v>
      </c>
      <c r="D117" s="104">
        <v>33</v>
      </c>
      <c r="E117" s="104">
        <v>39</v>
      </c>
      <c r="F117" s="6">
        <f t="shared" si="2"/>
        <v>0.61111111111111116</v>
      </c>
      <c r="G117" s="6">
        <f t="shared" si="3"/>
        <v>0.72222222222222221</v>
      </c>
    </row>
    <row r="118" spans="1:7">
      <c r="A118" s="103" t="s">
        <v>938</v>
      </c>
      <c r="B118" s="103" t="s">
        <v>109</v>
      </c>
      <c r="C118" s="104">
        <v>45</v>
      </c>
      <c r="D118" s="104">
        <v>34</v>
      </c>
      <c r="E118" s="104">
        <v>43</v>
      </c>
      <c r="F118" s="6">
        <f t="shared" si="2"/>
        <v>0.75555555555555554</v>
      </c>
      <c r="G118" s="6">
        <f t="shared" si="3"/>
        <v>0.9555555555555556</v>
      </c>
    </row>
    <row r="119" spans="1:7">
      <c r="A119" s="103" t="s">
        <v>938</v>
      </c>
      <c r="B119" s="103" t="s">
        <v>225</v>
      </c>
      <c r="C119" s="104">
        <v>93</v>
      </c>
      <c r="D119" s="104">
        <v>45</v>
      </c>
      <c r="E119" s="104">
        <v>59</v>
      </c>
      <c r="F119" s="6">
        <f t="shared" si="2"/>
        <v>0.4838709677419355</v>
      </c>
      <c r="G119" s="6">
        <f t="shared" si="3"/>
        <v>0.63440860215053763</v>
      </c>
    </row>
    <row r="120" spans="1:7">
      <c r="A120" s="103" t="s">
        <v>938</v>
      </c>
      <c r="B120" s="103" t="s">
        <v>189</v>
      </c>
      <c r="C120" s="104">
        <v>187</v>
      </c>
      <c r="D120" s="104">
        <v>108</v>
      </c>
      <c r="E120" s="104">
        <v>137</v>
      </c>
      <c r="F120" s="6">
        <f t="shared" si="2"/>
        <v>0.57754010695187163</v>
      </c>
      <c r="G120" s="6">
        <f t="shared" si="3"/>
        <v>0.73262032085561501</v>
      </c>
    </row>
    <row r="121" spans="1:7">
      <c r="A121" s="103" t="s">
        <v>938</v>
      </c>
      <c r="B121" s="103" t="s">
        <v>127</v>
      </c>
      <c r="C121" s="104">
        <v>314</v>
      </c>
      <c r="D121" s="104">
        <v>202</v>
      </c>
      <c r="E121" s="104">
        <v>232</v>
      </c>
      <c r="F121" s="6">
        <f t="shared" si="2"/>
        <v>0.64331210191082799</v>
      </c>
      <c r="G121" s="6">
        <f t="shared" si="3"/>
        <v>0.73885350318471332</v>
      </c>
    </row>
    <row r="122" spans="1:7">
      <c r="A122" s="103" t="s">
        <v>938</v>
      </c>
      <c r="B122" s="103" t="s">
        <v>105</v>
      </c>
      <c r="C122" s="104">
        <v>85</v>
      </c>
      <c r="D122" s="104">
        <v>47</v>
      </c>
      <c r="E122" s="104">
        <v>55</v>
      </c>
      <c r="F122" s="6">
        <f t="shared" si="2"/>
        <v>0.55294117647058827</v>
      </c>
      <c r="G122" s="6">
        <f t="shared" si="3"/>
        <v>0.6470588235294118</v>
      </c>
    </row>
    <row r="123" spans="1:7">
      <c r="A123" s="103" t="s">
        <v>938</v>
      </c>
      <c r="B123" s="103" t="s">
        <v>231</v>
      </c>
      <c r="C123" s="104">
        <v>98</v>
      </c>
      <c r="D123" s="104">
        <v>73</v>
      </c>
      <c r="E123" s="104">
        <v>81</v>
      </c>
      <c r="F123" s="6">
        <f t="shared" si="2"/>
        <v>0.74489795918367352</v>
      </c>
      <c r="G123" s="6">
        <f t="shared" si="3"/>
        <v>0.82653061224489799</v>
      </c>
    </row>
    <row r="124" spans="1:7">
      <c r="A124" s="103" t="s">
        <v>938</v>
      </c>
      <c r="B124" s="103" t="s">
        <v>270</v>
      </c>
      <c r="C124" s="104">
        <v>24</v>
      </c>
      <c r="D124" s="104">
        <v>20</v>
      </c>
      <c r="E124" s="104">
        <v>22</v>
      </c>
      <c r="F124" s="6">
        <f t="shared" si="2"/>
        <v>0.83333333333333337</v>
      </c>
      <c r="G124" s="6">
        <f t="shared" si="3"/>
        <v>0.91666666666666663</v>
      </c>
    </row>
    <row r="125" spans="1:7">
      <c r="A125" s="103" t="s">
        <v>938</v>
      </c>
      <c r="B125" s="103" t="s">
        <v>233</v>
      </c>
      <c r="C125" s="104">
        <v>84</v>
      </c>
      <c r="D125" s="104">
        <v>51</v>
      </c>
      <c r="E125" s="104">
        <v>71</v>
      </c>
      <c r="F125" s="6">
        <f t="shared" si="2"/>
        <v>0.6071428571428571</v>
      </c>
      <c r="G125" s="6">
        <f t="shared" si="3"/>
        <v>0.84523809523809523</v>
      </c>
    </row>
    <row r="126" spans="1:7">
      <c r="A126" s="103" t="s">
        <v>939</v>
      </c>
      <c r="B126" s="103" t="s">
        <v>235</v>
      </c>
      <c r="C126" s="104">
        <v>62</v>
      </c>
      <c r="D126" s="104">
        <v>47</v>
      </c>
      <c r="E126" s="104">
        <v>51</v>
      </c>
      <c r="F126" s="6">
        <f t="shared" si="2"/>
        <v>0.75806451612903225</v>
      </c>
      <c r="G126" s="6">
        <f t="shared" si="3"/>
        <v>0.82258064516129037</v>
      </c>
    </row>
    <row r="127" spans="1:7">
      <c r="A127" s="103" t="s">
        <v>940</v>
      </c>
      <c r="B127" s="103" t="s">
        <v>105</v>
      </c>
      <c r="C127" s="104">
        <v>84</v>
      </c>
      <c r="D127" s="104">
        <v>56</v>
      </c>
      <c r="E127" s="104">
        <v>59</v>
      </c>
      <c r="F127" s="6">
        <f t="shared" si="2"/>
        <v>0.66666666666666663</v>
      </c>
      <c r="G127" s="6">
        <f t="shared" si="3"/>
        <v>0.70238095238095233</v>
      </c>
    </row>
    <row r="128" spans="1:7">
      <c r="A128" s="103" t="s">
        <v>53</v>
      </c>
      <c r="B128" s="103" t="s">
        <v>127</v>
      </c>
      <c r="C128" s="104">
        <v>20</v>
      </c>
      <c r="D128" s="104">
        <v>18</v>
      </c>
      <c r="E128" s="104">
        <v>20</v>
      </c>
      <c r="F128" s="6">
        <f t="shared" si="2"/>
        <v>0.9</v>
      </c>
      <c r="G128" s="6">
        <f t="shared" si="3"/>
        <v>1</v>
      </c>
    </row>
    <row r="129" spans="1:7">
      <c r="A129" s="103" t="s">
        <v>53</v>
      </c>
      <c r="B129" s="103" t="s">
        <v>105</v>
      </c>
      <c r="C129" s="104">
        <v>12</v>
      </c>
      <c r="D129" s="104">
        <v>12</v>
      </c>
      <c r="E129" s="104">
        <v>12</v>
      </c>
      <c r="F129" s="6">
        <f t="shared" si="2"/>
        <v>1</v>
      </c>
      <c r="G129" s="6">
        <f t="shared" si="3"/>
        <v>1</v>
      </c>
    </row>
    <row r="130" spans="1:7">
      <c r="A130" s="103" t="s">
        <v>941</v>
      </c>
      <c r="B130" s="103" t="s">
        <v>105</v>
      </c>
      <c r="C130" s="104">
        <v>166</v>
      </c>
      <c r="D130" s="104">
        <v>106</v>
      </c>
      <c r="E130" s="104">
        <v>141</v>
      </c>
      <c r="F130" s="6">
        <f t="shared" si="2"/>
        <v>0.63855421686746983</v>
      </c>
      <c r="G130" s="6">
        <f t="shared" si="3"/>
        <v>0.8493975903614458</v>
      </c>
    </row>
    <row r="131" spans="1:7">
      <c r="A131" s="103" t="s">
        <v>941</v>
      </c>
      <c r="B131" s="103" t="s">
        <v>173</v>
      </c>
      <c r="C131" s="104">
        <v>96</v>
      </c>
      <c r="D131" s="104">
        <v>70</v>
      </c>
      <c r="E131" s="104">
        <v>84</v>
      </c>
      <c r="F131" s="6">
        <f t="shared" si="2"/>
        <v>0.72916666666666663</v>
      </c>
      <c r="G131" s="6">
        <f t="shared" si="3"/>
        <v>0.875</v>
      </c>
    </row>
    <row r="132" spans="1:7">
      <c r="A132" s="103" t="s">
        <v>941</v>
      </c>
      <c r="B132" s="103" t="s">
        <v>242</v>
      </c>
      <c r="C132" s="104">
        <v>28</v>
      </c>
      <c r="D132" s="104">
        <v>22</v>
      </c>
      <c r="E132" s="104">
        <v>23</v>
      </c>
      <c r="F132" s="6">
        <f t="shared" ref="F132:F195" si="4">D132/$C132</f>
        <v>0.7857142857142857</v>
      </c>
      <c r="G132" s="6">
        <f t="shared" ref="G132:G195" si="5">E132/$C132</f>
        <v>0.8214285714285714</v>
      </c>
    </row>
    <row r="133" spans="1:7">
      <c r="A133" s="103" t="s">
        <v>54</v>
      </c>
      <c r="B133" s="103" t="s">
        <v>395</v>
      </c>
      <c r="C133" s="104">
        <v>28</v>
      </c>
      <c r="D133" s="104">
        <v>18</v>
      </c>
      <c r="E133" s="104">
        <v>24</v>
      </c>
      <c r="F133" s="6">
        <f t="shared" si="4"/>
        <v>0.6428571428571429</v>
      </c>
      <c r="G133" s="6">
        <f t="shared" si="5"/>
        <v>0.8571428571428571</v>
      </c>
    </row>
    <row r="134" spans="1:7">
      <c r="A134" s="103" t="s">
        <v>54</v>
      </c>
      <c r="B134" s="103" t="s">
        <v>396</v>
      </c>
      <c r="C134" s="104">
        <v>16</v>
      </c>
      <c r="D134" s="104">
        <v>14</v>
      </c>
      <c r="E134" s="104">
        <v>14</v>
      </c>
      <c r="F134" s="6">
        <f t="shared" si="4"/>
        <v>0.875</v>
      </c>
      <c r="G134" s="6">
        <f t="shared" si="5"/>
        <v>0.875</v>
      </c>
    </row>
    <row r="135" spans="1:7">
      <c r="A135" s="103" t="s">
        <v>54</v>
      </c>
      <c r="B135" s="103" t="s">
        <v>257</v>
      </c>
      <c r="C135" s="104">
        <v>20</v>
      </c>
      <c r="D135" s="104">
        <v>17</v>
      </c>
      <c r="E135" s="104">
        <v>17</v>
      </c>
      <c r="F135" s="6">
        <f t="shared" si="4"/>
        <v>0.85</v>
      </c>
      <c r="G135" s="6">
        <f t="shared" si="5"/>
        <v>0.85</v>
      </c>
    </row>
    <row r="136" spans="1:7">
      <c r="A136" s="103" t="s">
        <v>54</v>
      </c>
      <c r="B136" s="103" t="s">
        <v>247</v>
      </c>
      <c r="C136" s="104">
        <v>18</v>
      </c>
      <c r="D136" s="104">
        <v>17</v>
      </c>
      <c r="E136" s="104">
        <v>17</v>
      </c>
      <c r="F136" s="6">
        <f t="shared" si="4"/>
        <v>0.94444444444444442</v>
      </c>
      <c r="G136" s="6">
        <f t="shared" si="5"/>
        <v>0.94444444444444442</v>
      </c>
    </row>
    <row r="137" spans="1:7">
      <c r="A137" s="103" t="s">
        <v>54</v>
      </c>
      <c r="B137" s="103" t="s">
        <v>170</v>
      </c>
      <c r="C137" s="104">
        <v>23</v>
      </c>
      <c r="D137" s="104">
        <v>23</v>
      </c>
      <c r="E137" s="104">
        <v>23</v>
      </c>
      <c r="F137" s="6">
        <f t="shared" si="4"/>
        <v>1</v>
      </c>
      <c r="G137" s="6">
        <f t="shared" si="5"/>
        <v>1</v>
      </c>
    </row>
    <row r="138" spans="1:7">
      <c r="A138" s="103" t="s">
        <v>54</v>
      </c>
      <c r="B138" s="103" t="s">
        <v>89</v>
      </c>
      <c r="C138" s="104">
        <v>24</v>
      </c>
      <c r="D138" s="104">
        <v>24</v>
      </c>
      <c r="E138" s="104">
        <v>24</v>
      </c>
      <c r="F138" s="6">
        <f t="shared" si="4"/>
        <v>1</v>
      </c>
      <c r="G138" s="6">
        <f t="shared" si="5"/>
        <v>1</v>
      </c>
    </row>
    <row r="139" spans="1:7">
      <c r="A139" s="103" t="s">
        <v>54</v>
      </c>
      <c r="B139" s="103" t="s">
        <v>400</v>
      </c>
      <c r="C139" s="104">
        <v>12</v>
      </c>
      <c r="D139" s="104">
        <v>11</v>
      </c>
      <c r="E139" s="104">
        <v>11</v>
      </c>
      <c r="F139" s="6">
        <f t="shared" si="4"/>
        <v>0.91666666666666663</v>
      </c>
      <c r="G139" s="6">
        <f t="shared" si="5"/>
        <v>0.91666666666666663</v>
      </c>
    </row>
    <row r="140" spans="1:7">
      <c r="A140" s="103" t="s">
        <v>54</v>
      </c>
      <c r="B140" s="103" t="s">
        <v>263</v>
      </c>
      <c r="C140" s="104">
        <v>8</v>
      </c>
      <c r="D140" s="104">
        <v>7</v>
      </c>
      <c r="E140" s="104">
        <v>7</v>
      </c>
      <c r="F140" s="6">
        <f t="shared" si="4"/>
        <v>0.875</v>
      </c>
      <c r="G140" s="6">
        <f t="shared" si="5"/>
        <v>0.875</v>
      </c>
    </row>
    <row r="141" spans="1:7">
      <c r="A141" s="103" t="s">
        <v>54</v>
      </c>
      <c r="B141" s="103" t="s">
        <v>401</v>
      </c>
      <c r="C141" s="104">
        <v>11</v>
      </c>
      <c r="D141" s="104">
        <v>11</v>
      </c>
      <c r="E141" s="104">
        <v>11</v>
      </c>
      <c r="F141" s="6">
        <f t="shared" si="4"/>
        <v>1</v>
      </c>
      <c r="G141" s="6">
        <f t="shared" si="5"/>
        <v>1</v>
      </c>
    </row>
    <row r="142" spans="1:7">
      <c r="A142" s="103" t="s">
        <v>54</v>
      </c>
      <c r="B142" s="103" t="s">
        <v>402</v>
      </c>
      <c r="C142" s="104">
        <v>10</v>
      </c>
      <c r="D142" s="104">
        <v>9</v>
      </c>
      <c r="E142" s="104">
        <v>9</v>
      </c>
      <c r="F142" s="6">
        <f t="shared" si="4"/>
        <v>0.9</v>
      </c>
      <c r="G142" s="6">
        <f t="shared" si="5"/>
        <v>0.9</v>
      </c>
    </row>
    <row r="143" spans="1:7">
      <c r="A143" s="103" t="s">
        <v>54</v>
      </c>
      <c r="B143" s="103" t="s">
        <v>403</v>
      </c>
      <c r="C143" s="104">
        <v>8</v>
      </c>
      <c r="D143" s="104">
        <v>7</v>
      </c>
      <c r="E143" s="104">
        <v>7</v>
      </c>
      <c r="F143" s="6">
        <f t="shared" si="4"/>
        <v>0.875</v>
      </c>
      <c r="G143" s="6">
        <f t="shared" si="5"/>
        <v>0.875</v>
      </c>
    </row>
    <row r="144" spans="1:7">
      <c r="A144" s="103" t="s">
        <v>54</v>
      </c>
      <c r="B144" s="103" t="s">
        <v>404</v>
      </c>
      <c r="C144" s="104">
        <v>8</v>
      </c>
      <c r="D144" s="104">
        <v>7</v>
      </c>
      <c r="E144" s="104">
        <v>7</v>
      </c>
      <c r="F144" s="6">
        <f t="shared" si="4"/>
        <v>0.875</v>
      </c>
      <c r="G144" s="6">
        <f t="shared" si="5"/>
        <v>0.875</v>
      </c>
    </row>
    <row r="145" spans="1:7">
      <c r="A145" s="103" t="s">
        <v>54</v>
      </c>
      <c r="B145" s="103" t="s">
        <v>406</v>
      </c>
      <c r="C145" s="104">
        <v>4</v>
      </c>
      <c r="D145" s="104">
        <v>4</v>
      </c>
      <c r="E145" s="104">
        <v>4</v>
      </c>
      <c r="F145" s="6">
        <f t="shared" si="4"/>
        <v>1</v>
      </c>
      <c r="G145" s="6">
        <f t="shared" si="5"/>
        <v>1</v>
      </c>
    </row>
    <row r="146" spans="1:7">
      <c r="A146" s="103" t="s">
        <v>54</v>
      </c>
      <c r="B146" s="103" t="s">
        <v>407</v>
      </c>
      <c r="C146" s="104">
        <v>4</v>
      </c>
      <c r="D146" s="104">
        <v>4</v>
      </c>
      <c r="E146" s="104">
        <v>4</v>
      </c>
      <c r="F146" s="6">
        <f t="shared" si="4"/>
        <v>1</v>
      </c>
      <c r="G146" s="6">
        <f t="shared" si="5"/>
        <v>1</v>
      </c>
    </row>
    <row r="147" spans="1:7">
      <c r="A147" s="103" t="s">
        <v>942</v>
      </c>
      <c r="B147" s="103" t="s">
        <v>223</v>
      </c>
      <c r="C147" s="104">
        <v>24</v>
      </c>
      <c r="D147" s="104">
        <v>18</v>
      </c>
      <c r="E147" s="104">
        <v>19</v>
      </c>
      <c r="F147" s="6">
        <f t="shared" si="4"/>
        <v>0.75</v>
      </c>
      <c r="G147" s="6">
        <f t="shared" si="5"/>
        <v>0.79166666666666663</v>
      </c>
    </row>
    <row r="148" spans="1:7">
      <c r="A148" s="103" t="s">
        <v>942</v>
      </c>
      <c r="B148" s="103" t="s">
        <v>117</v>
      </c>
      <c r="C148" s="104">
        <v>58</v>
      </c>
      <c r="D148" s="104">
        <v>42</v>
      </c>
      <c r="E148" s="104">
        <v>49</v>
      </c>
      <c r="F148" s="6">
        <f t="shared" si="4"/>
        <v>0.72413793103448276</v>
      </c>
      <c r="G148" s="6">
        <f t="shared" si="5"/>
        <v>0.84482758620689657</v>
      </c>
    </row>
    <row r="149" spans="1:7">
      <c r="A149" s="103" t="s">
        <v>942</v>
      </c>
      <c r="B149" s="103" t="s">
        <v>105</v>
      </c>
      <c r="C149" s="104">
        <v>230</v>
      </c>
      <c r="D149" s="104">
        <v>134</v>
      </c>
      <c r="E149" s="104">
        <v>158</v>
      </c>
      <c r="F149" s="6">
        <f t="shared" si="4"/>
        <v>0.58260869565217388</v>
      </c>
      <c r="G149" s="6">
        <f t="shared" si="5"/>
        <v>0.68695652173913047</v>
      </c>
    </row>
    <row r="150" spans="1:7">
      <c r="A150" s="103" t="s">
        <v>942</v>
      </c>
      <c r="B150" s="103" t="s">
        <v>257</v>
      </c>
      <c r="C150" s="104">
        <v>76</v>
      </c>
      <c r="D150" s="104">
        <v>39</v>
      </c>
      <c r="E150" s="104">
        <v>66</v>
      </c>
      <c r="F150" s="6">
        <f t="shared" si="4"/>
        <v>0.51315789473684215</v>
      </c>
      <c r="G150" s="6">
        <f t="shared" si="5"/>
        <v>0.86842105263157898</v>
      </c>
    </row>
    <row r="151" spans="1:7">
      <c r="A151" s="103" t="s">
        <v>942</v>
      </c>
      <c r="B151" s="103" t="s">
        <v>247</v>
      </c>
      <c r="C151" s="104">
        <v>112</v>
      </c>
      <c r="D151" s="104">
        <v>103</v>
      </c>
      <c r="E151" s="104">
        <v>106</v>
      </c>
      <c r="F151" s="6">
        <f t="shared" si="4"/>
        <v>0.9196428571428571</v>
      </c>
      <c r="G151" s="6">
        <f t="shared" si="5"/>
        <v>0.9464285714285714</v>
      </c>
    </row>
    <row r="152" spans="1:7">
      <c r="A152" s="103" t="s">
        <v>942</v>
      </c>
      <c r="B152" s="103" t="s">
        <v>248</v>
      </c>
      <c r="C152" s="104">
        <v>24</v>
      </c>
      <c r="D152" s="104">
        <v>22</v>
      </c>
      <c r="E152" s="104">
        <v>24</v>
      </c>
      <c r="F152" s="6">
        <f t="shared" si="4"/>
        <v>0.91666666666666663</v>
      </c>
      <c r="G152" s="6">
        <f t="shared" si="5"/>
        <v>1</v>
      </c>
    </row>
    <row r="153" spans="1:7">
      <c r="A153" s="103" t="s">
        <v>942</v>
      </c>
      <c r="B153" s="103" t="s">
        <v>249</v>
      </c>
      <c r="C153" s="104">
        <v>56</v>
      </c>
      <c r="D153" s="104">
        <v>43</v>
      </c>
      <c r="E153" s="104">
        <v>53</v>
      </c>
      <c r="F153" s="6">
        <f t="shared" si="4"/>
        <v>0.7678571428571429</v>
      </c>
      <c r="G153" s="6">
        <f t="shared" si="5"/>
        <v>0.9464285714285714</v>
      </c>
    </row>
    <row r="154" spans="1:7">
      <c r="A154" s="103" t="s">
        <v>942</v>
      </c>
      <c r="B154" s="103" t="s">
        <v>207</v>
      </c>
      <c r="C154" s="104">
        <v>110</v>
      </c>
      <c r="D154" s="104">
        <v>45</v>
      </c>
      <c r="E154" s="104">
        <v>69</v>
      </c>
      <c r="F154" s="6">
        <f t="shared" si="4"/>
        <v>0.40909090909090912</v>
      </c>
      <c r="G154" s="6">
        <f t="shared" si="5"/>
        <v>0.62727272727272732</v>
      </c>
    </row>
    <row r="155" spans="1:7">
      <c r="A155" s="103" t="s">
        <v>942</v>
      </c>
      <c r="B155" s="103" t="s">
        <v>251</v>
      </c>
      <c r="C155" s="104">
        <v>26</v>
      </c>
      <c r="D155" s="104">
        <v>25</v>
      </c>
      <c r="E155" s="104">
        <v>26</v>
      </c>
      <c r="F155" s="6">
        <f t="shared" si="4"/>
        <v>0.96153846153846156</v>
      </c>
      <c r="G155" s="6">
        <f t="shared" si="5"/>
        <v>1</v>
      </c>
    </row>
    <row r="156" spans="1:7">
      <c r="A156" s="103" t="s">
        <v>942</v>
      </c>
      <c r="B156" s="103" t="s">
        <v>252</v>
      </c>
      <c r="C156" s="104">
        <v>78</v>
      </c>
      <c r="D156" s="104">
        <v>52</v>
      </c>
      <c r="E156" s="104">
        <v>66</v>
      </c>
      <c r="F156" s="6">
        <f t="shared" si="4"/>
        <v>0.66666666666666663</v>
      </c>
      <c r="G156" s="6">
        <f t="shared" si="5"/>
        <v>0.84615384615384615</v>
      </c>
    </row>
    <row r="157" spans="1:7">
      <c r="A157" s="103" t="s">
        <v>942</v>
      </c>
      <c r="B157" s="103" t="s">
        <v>93</v>
      </c>
      <c r="C157" s="104">
        <v>49</v>
      </c>
      <c r="D157" s="104">
        <v>20</v>
      </c>
      <c r="E157" s="104">
        <v>27</v>
      </c>
      <c r="F157" s="6">
        <f t="shared" si="4"/>
        <v>0.40816326530612246</v>
      </c>
      <c r="G157" s="6">
        <f t="shared" si="5"/>
        <v>0.55102040816326525</v>
      </c>
    </row>
    <row r="158" spans="1:7">
      <c r="A158" s="103" t="s">
        <v>942</v>
      </c>
      <c r="B158" s="103" t="s">
        <v>141</v>
      </c>
      <c r="C158" s="104">
        <v>23</v>
      </c>
      <c r="D158" s="104">
        <v>18</v>
      </c>
      <c r="E158" s="104">
        <v>23</v>
      </c>
      <c r="F158" s="6">
        <f t="shared" si="4"/>
        <v>0.78260869565217395</v>
      </c>
      <c r="G158" s="6">
        <f t="shared" si="5"/>
        <v>1</v>
      </c>
    </row>
    <row r="159" spans="1:7">
      <c r="A159" s="103" t="s">
        <v>942</v>
      </c>
      <c r="B159" s="103" t="s">
        <v>253</v>
      </c>
      <c r="C159" s="104">
        <v>19</v>
      </c>
      <c r="D159" s="104">
        <v>12</v>
      </c>
      <c r="E159" s="104">
        <v>16</v>
      </c>
      <c r="F159" s="6">
        <f t="shared" si="4"/>
        <v>0.63157894736842102</v>
      </c>
      <c r="G159" s="6">
        <f t="shared" si="5"/>
        <v>0.84210526315789469</v>
      </c>
    </row>
    <row r="160" spans="1:7">
      <c r="A160" s="103" t="s">
        <v>943</v>
      </c>
      <c r="B160" s="103" t="s">
        <v>127</v>
      </c>
      <c r="C160" s="104">
        <v>159</v>
      </c>
      <c r="D160" s="104">
        <v>120</v>
      </c>
      <c r="E160" s="104">
        <v>135</v>
      </c>
      <c r="F160" s="6">
        <f t="shared" si="4"/>
        <v>0.75471698113207553</v>
      </c>
      <c r="G160" s="6">
        <f t="shared" si="5"/>
        <v>0.84905660377358494</v>
      </c>
    </row>
    <row r="161" spans="1:7">
      <c r="A161" s="103" t="s">
        <v>943</v>
      </c>
      <c r="B161" s="103" t="s">
        <v>105</v>
      </c>
      <c r="C161" s="104">
        <v>28</v>
      </c>
      <c r="D161" s="104">
        <v>24</v>
      </c>
      <c r="E161" s="104">
        <v>27</v>
      </c>
      <c r="F161" s="6">
        <f t="shared" si="4"/>
        <v>0.8571428571428571</v>
      </c>
      <c r="G161" s="6">
        <f t="shared" si="5"/>
        <v>0.9642857142857143</v>
      </c>
    </row>
    <row r="162" spans="1:7">
      <c r="A162" s="103" t="s">
        <v>943</v>
      </c>
      <c r="B162" s="103" t="s">
        <v>257</v>
      </c>
      <c r="C162" s="104">
        <v>26</v>
      </c>
      <c r="D162" s="104">
        <v>23</v>
      </c>
      <c r="E162" s="104">
        <v>24</v>
      </c>
      <c r="F162" s="6">
        <f t="shared" si="4"/>
        <v>0.88461538461538458</v>
      </c>
      <c r="G162" s="6">
        <f t="shared" si="5"/>
        <v>0.92307692307692313</v>
      </c>
    </row>
    <row r="163" spans="1:7">
      <c r="A163" s="103" t="s">
        <v>943</v>
      </c>
      <c r="B163" s="103" t="s">
        <v>207</v>
      </c>
      <c r="C163" s="104">
        <v>148</v>
      </c>
      <c r="D163" s="104">
        <v>97</v>
      </c>
      <c r="E163" s="104">
        <v>118</v>
      </c>
      <c r="F163" s="6">
        <f t="shared" si="4"/>
        <v>0.65540540540540537</v>
      </c>
      <c r="G163" s="6">
        <f t="shared" si="5"/>
        <v>0.79729729729729726</v>
      </c>
    </row>
    <row r="164" spans="1:7">
      <c r="A164" s="103" t="s">
        <v>943</v>
      </c>
      <c r="B164" s="103" t="s">
        <v>259</v>
      </c>
      <c r="C164" s="104">
        <v>59</v>
      </c>
      <c r="D164" s="104">
        <v>40</v>
      </c>
      <c r="E164" s="104">
        <v>44</v>
      </c>
      <c r="F164" s="6">
        <f t="shared" si="4"/>
        <v>0.67796610169491522</v>
      </c>
      <c r="G164" s="6">
        <f t="shared" si="5"/>
        <v>0.74576271186440679</v>
      </c>
    </row>
    <row r="165" spans="1:7">
      <c r="A165" s="103" t="s">
        <v>943</v>
      </c>
      <c r="B165" s="103" t="s">
        <v>252</v>
      </c>
      <c r="C165" s="104">
        <v>54</v>
      </c>
      <c r="D165" s="104">
        <v>35</v>
      </c>
      <c r="E165" s="104">
        <v>43</v>
      </c>
      <c r="F165" s="6">
        <f t="shared" si="4"/>
        <v>0.64814814814814814</v>
      </c>
      <c r="G165" s="6">
        <f t="shared" si="5"/>
        <v>0.79629629629629628</v>
      </c>
    </row>
    <row r="166" spans="1:7">
      <c r="A166" s="103" t="s">
        <v>943</v>
      </c>
      <c r="B166" s="103" t="s">
        <v>233</v>
      </c>
      <c r="C166" s="104">
        <v>357</v>
      </c>
      <c r="D166" s="104">
        <v>251</v>
      </c>
      <c r="E166" s="104">
        <v>286</v>
      </c>
      <c r="F166" s="6">
        <f t="shared" si="4"/>
        <v>0.70308123249299714</v>
      </c>
      <c r="G166" s="6">
        <f t="shared" si="5"/>
        <v>0.80112044817927175</v>
      </c>
    </row>
    <row r="167" spans="1:7">
      <c r="A167" s="103" t="s">
        <v>943</v>
      </c>
      <c r="B167" s="103" t="s">
        <v>261</v>
      </c>
      <c r="C167" s="104">
        <v>81</v>
      </c>
      <c r="D167" s="104">
        <v>54</v>
      </c>
      <c r="E167" s="104">
        <v>62</v>
      </c>
      <c r="F167" s="6">
        <f t="shared" si="4"/>
        <v>0.66666666666666663</v>
      </c>
      <c r="G167" s="6">
        <f t="shared" si="5"/>
        <v>0.76543209876543206</v>
      </c>
    </row>
    <row r="168" spans="1:7">
      <c r="A168" s="103" t="s">
        <v>943</v>
      </c>
      <c r="B168" s="103" t="s">
        <v>262</v>
      </c>
      <c r="C168" s="104">
        <v>30</v>
      </c>
      <c r="D168" s="104">
        <v>27</v>
      </c>
      <c r="E168" s="104">
        <v>27</v>
      </c>
      <c r="F168" s="6">
        <f t="shared" si="4"/>
        <v>0.9</v>
      </c>
      <c r="G168" s="6">
        <f t="shared" si="5"/>
        <v>0.9</v>
      </c>
    </row>
    <row r="169" spans="1:7">
      <c r="A169" s="103" t="s">
        <v>943</v>
      </c>
      <c r="B169" s="103" t="s">
        <v>201</v>
      </c>
      <c r="C169" s="104">
        <v>27</v>
      </c>
      <c r="D169" s="104">
        <v>16</v>
      </c>
      <c r="E169" s="104">
        <v>24</v>
      </c>
      <c r="F169" s="6">
        <f t="shared" si="4"/>
        <v>0.59259259259259256</v>
      </c>
      <c r="G169" s="6">
        <f t="shared" si="5"/>
        <v>0.88888888888888884</v>
      </c>
    </row>
    <row r="170" spans="1:7">
      <c r="A170" s="103" t="s">
        <v>943</v>
      </c>
      <c r="B170" s="103" t="s">
        <v>179</v>
      </c>
      <c r="C170" s="104">
        <v>25</v>
      </c>
      <c r="D170" s="104">
        <v>23</v>
      </c>
      <c r="E170" s="104">
        <v>23</v>
      </c>
      <c r="F170" s="6">
        <f t="shared" si="4"/>
        <v>0.92</v>
      </c>
      <c r="G170" s="6">
        <f t="shared" si="5"/>
        <v>0.92</v>
      </c>
    </row>
    <row r="171" spans="1:7">
      <c r="A171" s="103" t="s">
        <v>943</v>
      </c>
      <c r="B171" s="103" t="s">
        <v>263</v>
      </c>
      <c r="C171" s="104">
        <v>28</v>
      </c>
      <c r="D171" s="104">
        <v>24</v>
      </c>
      <c r="E171" s="104">
        <v>25</v>
      </c>
      <c r="F171" s="6">
        <f t="shared" si="4"/>
        <v>0.8571428571428571</v>
      </c>
      <c r="G171" s="6">
        <f t="shared" si="5"/>
        <v>0.8928571428571429</v>
      </c>
    </row>
    <row r="172" spans="1:7">
      <c r="A172" s="103" t="s">
        <v>943</v>
      </c>
      <c r="B172" s="103" t="s">
        <v>93</v>
      </c>
      <c r="C172" s="104">
        <v>25</v>
      </c>
      <c r="D172" s="104">
        <v>17</v>
      </c>
      <c r="E172" s="104">
        <v>19</v>
      </c>
      <c r="F172" s="6">
        <f t="shared" si="4"/>
        <v>0.68</v>
      </c>
      <c r="G172" s="6">
        <f t="shared" si="5"/>
        <v>0.76</v>
      </c>
    </row>
    <row r="173" spans="1:7">
      <c r="A173" s="103" t="s">
        <v>943</v>
      </c>
      <c r="B173" s="103" t="s">
        <v>210</v>
      </c>
      <c r="C173" s="104">
        <v>11</v>
      </c>
      <c r="D173" s="104">
        <v>8</v>
      </c>
      <c r="E173" s="104">
        <v>10</v>
      </c>
      <c r="F173" s="6">
        <f t="shared" si="4"/>
        <v>0.72727272727272729</v>
      </c>
      <c r="G173" s="6">
        <f t="shared" si="5"/>
        <v>0.90909090909090906</v>
      </c>
    </row>
    <row r="174" spans="1:7">
      <c r="A174" s="103" t="s">
        <v>944</v>
      </c>
      <c r="B174" s="103" t="s">
        <v>179</v>
      </c>
      <c r="C174" s="104">
        <v>159</v>
      </c>
      <c r="D174" s="104">
        <v>101</v>
      </c>
      <c r="E174" s="104">
        <v>114</v>
      </c>
      <c r="F174" s="6">
        <f t="shared" si="4"/>
        <v>0.63522012578616349</v>
      </c>
      <c r="G174" s="6">
        <f t="shared" si="5"/>
        <v>0.71698113207547165</v>
      </c>
    </row>
    <row r="175" spans="1:7">
      <c r="A175" s="103" t="s">
        <v>945</v>
      </c>
      <c r="B175" s="103" t="s">
        <v>105</v>
      </c>
      <c r="C175" s="104">
        <v>15</v>
      </c>
      <c r="D175" s="104">
        <v>15</v>
      </c>
      <c r="E175" s="104">
        <v>15</v>
      </c>
      <c r="F175" s="6">
        <f t="shared" si="4"/>
        <v>1</v>
      </c>
      <c r="G175" s="6">
        <f t="shared" si="5"/>
        <v>1</v>
      </c>
    </row>
    <row r="176" spans="1:7">
      <c r="A176" s="103" t="s">
        <v>946</v>
      </c>
      <c r="B176" s="103" t="s">
        <v>231</v>
      </c>
      <c r="C176" s="104">
        <v>14</v>
      </c>
      <c r="D176" s="104">
        <v>14</v>
      </c>
      <c r="E176" s="104">
        <v>14</v>
      </c>
      <c r="F176" s="6">
        <f t="shared" si="4"/>
        <v>1</v>
      </c>
      <c r="G176" s="6">
        <f t="shared" si="5"/>
        <v>1</v>
      </c>
    </row>
    <row r="177" spans="1:7">
      <c r="A177" s="103" t="s">
        <v>946</v>
      </c>
      <c r="B177" s="103" t="s">
        <v>270</v>
      </c>
      <c r="C177" s="104">
        <v>15</v>
      </c>
      <c r="D177" s="104">
        <v>15</v>
      </c>
      <c r="E177" s="104">
        <v>15</v>
      </c>
      <c r="F177" s="6">
        <f t="shared" si="4"/>
        <v>1</v>
      </c>
      <c r="G177" s="6">
        <f t="shared" si="5"/>
        <v>1</v>
      </c>
    </row>
    <row r="178" spans="1:7">
      <c r="A178" s="103" t="s">
        <v>946</v>
      </c>
      <c r="B178" s="103" t="s">
        <v>271</v>
      </c>
      <c r="C178" s="104">
        <v>15</v>
      </c>
      <c r="D178" s="104">
        <v>15</v>
      </c>
      <c r="E178" s="104">
        <v>15</v>
      </c>
      <c r="F178" s="6">
        <f t="shared" si="4"/>
        <v>1</v>
      </c>
      <c r="G178" s="6">
        <f t="shared" si="5"/>
        <v>1</v>
      </c>
    </row>
    <row r="179" spans="1:7">
      <c r="A179" s="103" t="s">
        <v>946</v>
      </c>
      <c r="B179" s="103" t="s">
        <v>207</v>
      </c>
      <c r="C179" s="104">
        <v>15</v>
      </c>
      <c r="D179" s="104">
        <v>15</v>
      </c>
      <c r="E179" s="104">
        <v>15</v>
      </c>
      <c r="F179" s="6">
        <f t="shared" si="4"/>
        <v>1</v>
      </c>
      <c r="G179" s="6">
        <f t="shared" si="5"/>
        <v>1</v>
      </c>
    </row>
    <row r="180" spans="1:7">
      <c r="A180" s="103" t="s">
        <v>946</v>
      </c>
      <c r="B180" s="103" t="s">
        <v>273</v>
      </c>
      <c r="C180" s="104">
        <v>15</v>
      </c>
      <c r="D180" s="104">
        <v>13</v>
      </c>
      <c r="E180" s="104">
        <v>14</v>
      </c>
      <c r="F180" s="6">
        <f t="shared" si="4"/>
        <v>0.8666666666666667</v>
      </c>
      <c r="G180" s="6">
        <f t="shared" si="5"/>
        <v>0.93333333333333335</v>
      </c>
    </row>
    <row r="181" spans="1:7">
      <c r="A181" s="103" t="s">
        <v>946</v>
      </c>
      <c r="B181" s="103" t="s">
        <v>415</v>
      </c>
      <c r="C181" s="104">
        <v>14</v>
      </c>
      <c r="D181" s="104">
        <v>11</v>
      </c>
      <c r="E181" s="104">
        <v>12</v>
      </c>
      <c r="F181" s="6">
        <f t="shared" si="4"/>
        <v>0.7857142857142857</v>
      </c>
      <c r="G181" s="6">
        <f t="shared" si="5"/>
        <v>0.8571428571428571</v>
      </c>
    </row>
    <row r="182" spans="1:7">
      <c r="A182" s="103" t="s">
        <v>947</v>
      </c>
      <c r="B182" s="103" t="s">
        <v>275</v>
      </c>
      <c r="C182" s="104">
        <v>15</v>
      </c>
      <c r="D182" s="104">
        <v>13</v>
      </c>
      <c r="E182" s="104">
        <v>13</v>
      </c>
      <c r="F182" s="6">
        <f t="shared" si="4"/>
        <v>0.8666666666666667</v>
      </c>
      <c r="G182" s="6">
        <f t="shared" si="5"/>
        <v>0.8666666666666667</v>
      </c>
    </row>
    <row r="183" spans="1:7">
      <c r="A183" s="103" t="s">
        <v>947</v>
      </c>
      <c r="B183" s="103" t="s">
        <v>276</v>
      </c>
      <c r="C183" s="104">
        <v>15</v>
      </c>
      <c r="D183" s="104">
        <v>15</v>
      </c>
      <c r="E183" s="104">
        <v>15</v>
      </c>
      <c r="F183" s="6">
        <f t="shared" si="4"/>
        <v>1</v>
      </c>
      <c r="G183" s="6">
        <f t="shared" si="5"/>
        <v>1</v>
      </c>
    </row>
    <row r="184" spans="1:7">
      <c r="A184" s="103" t="s">
        <v>947</v>
      </c>
      <c r="B184" s="103" t="s">
        <v>416</v>
      </c>
      <c r="C184" s="104">
        <v>12</v>
      </c>
      <c r="D184" s="104">
        <v>12</v>
      </c>
      <c r="E184" s="104">
        <v>12</v>
      </c>
      <c r="F184" s="6">
        <f t="shared" si="4"/>
        <v>1</v>
      </c>
      <c r="G184" s="6">
        <f t="shared" si="5"/>
        <v>1</v>
      </c>
    </row>
    <row r="185" spans="1:7">
      <c r="A185" s="103" t="s">
        <v>948</v>
      </c>
      <c r="B185" s="103" t="s">
        <v>262</v>
      </c>
      <c r="C185" s="104">
        <v>15</v>
      </c>
      <c r="D185" s="104">
        <v>15</v>
      </c>
      <c r="E185" s="104">
        <v>15</v>
      </c>
      <c r="F185" s="6">
        <f t="shared" si="4"/>
        <v>1</v>
      </c>
      <c r="G185" s="6">
        <f t="shared" si="5"/>
        <v>1</v>
      </c>
    </row>
    <row r="186" spans="1:7">
      <c r="A186" s="103" t="s">
        <v>949</v>
      </c>
      <c r="B186" s="103" t="s">
        <v>127</v>
      </c>
      <c r="C186" s="104">
        <v>75</v>
      </c>
      <c r="D186" s="104">
        <v>67</v>
      </c>
      <c r="E186" s="104">
        <v>67</v>
      </c>
      <c r="F186" s="6">
        <f t="shared" si="4"/>
        <v>0.89333333333333331</v>
      </c>
      <c r="G186" s="6">
        <f t="shared" si="5"/>
        <v>0.89333333333333331</v>
      </c>
    </row>
    <row r="187" spans="1:7">
      <c r="A187" s="103" t="s">
        <v>949</v>
      </c>
      <c r="B187" s="103" t="s">
        <v>206</v>
      </c>
      <c r="C187" s="104">
        <v>83</v>
      </c>
      <c r="D187" s="104">
        <v>47</v>
      </c>
      <c r="E187" s="104">
        <v>69</v>
      </c>
      <c r="F187" s="6">
        <f t="shared" si="4"/>
        <v>0.5662650602409639</v>
      </c>
      <c r="G187" s="6">
        <f t="shared" si="5"/>
        <v>0.83132530120481929</v>
      </c>
    </row>
    <row r="188" spans="1:7">
      <c r="A188" s="103" t="s">
        <v>949</v>
      </c>
      <c r="B188" s="103" t="s">
        <v>126</v>
      </c>
      <c r="C188" s="104">
        <v>57</v>
      </c>
      <c r="D188" s="104">
        <v>53</v>
      </c>
      <c r="E188" s="104">
        <v>55</v>
      </c>
      <c r="F188" s="6">
        <f t="shared" si="4"/>
        <v>0.92982456140350878</v>
      </c>
      <c r="G188" s="6">
        <f t="shared" si="5"/>
        <v>0.96491228070175439</v>
      </c>
    </row>
    <row r="189" spans="1:7">
      <c r="A189" s="103" t="s">
        <v>949</v>
      </c>
      <c r="B189" s="103" t="s">
        <v>259</v>
      </c>
      <c r="C189" s="104">
        <v>6</v>
      </c>
      <c r="D189" s="104">
        <v>6</v>
      </c>
      <c r="E189" s="104">
        <v>6</v>
      </c>
      <c r="F189" s="6">
        <f t="shared" si="4"/>
        <v>1</v>
      </c>
      <c r="G189" s="6">
        <f t="shared" si="5"/>
        <v>1</v>
      </c>
    </row>
    <row r="190" spans="1:7">
      <c r="A190" s="103" t="s">
        <v>949</v>
      </c>
      <c r="B190" s="103" t="s">
        <v>417</v>
      </c>
      <c r="C190" s="104">
        <v>28</v>
      </c>
      <c r="D190" s="104">
        <v>23</v>
      </c>
      <c r="E190" s="104">
        <v>28</v>
      </c>
      <c r="F190" s="6">
        <f t="shared" si="4"/>
        <v>0.8214285714285714</v>
      </c>
      <c r="G190" s="6">
        <f t="shared" si="5"/>
        <v>1</v>
      </c>
    </row>
    <row r="191" spans="1:7">
      <c r="A191" s="103" t="s">
        <v>949</v>
      </c>
      <c r="B191" s="103" t="s">
        <v>282</v>
      </c>
      <c r="C191" s="104">
        <v>32</v>
      </c>
      <c r="D191" s="104">
        <v>27</v>
      </c>
      <c r="E191" s="104">
        <v>30</v>
      </c>
      <c r="F191" s="6">
        <f t="shared" si="4"/>
        <v>0.84375</v>
      </c>
      <c r="G191" s="6">
        <f t="shared" si="5"/>
        <v>0.9375</v>
      </c>
    </row>
    <row r="192" spans="1:7">
      <c r="A192" s="103" t="s">
        <v>949</v>
      </c>
      <c r="B192" s="103" t="s">
        <v>141</v>
      </c>
      <c r="C192" s="104">
        <v>15</v>
      </c>
      <c r="D192" s="104">
        <v>15</v>
      </c>
      <c r="E192" s="104">
        <v>15</v>
      </c>
      <c r="F192" s="6">
        <f t="shared" si="4"/>
        <v>1</v>
      </c>
      <c r="G192" s="6">
        <f t="shared" si="5"/>
        <v>1</v>
      </c>
    </row>
    <row r="193" spans="1:7">
      <c r="A193" s="103" t="s">
        <v>949</v>
      </c>
      <c r="B193" s="103" t="s">
        <v>283</v>
      </c>
      <c r="C193" s="104">
        <v>34</v>
      </c>
      <c r="D193" s="104">
        <v>33</v>
      </c>
      <c r="E193" s="104">
        <v>33</v>
      </c>
      <c r="F193" s="6">
        <f t="shared" si="4"/>
        <v>0.97058823529411764</v>
      </c>
      <c r="G193" s="6">
        <f t="shared" si="5"/>
        <v>0.97058823529411764</v>
      </c>
    </row>
    <row r="194" spans="1:7">
      <c r="A194" s="103" t="s">
        <v>949</v>
      </c>
      <c r="B194" s="103" t="s">
        <v>209</v>
      </c>
      <c r="C194" s="104">
        <v>16</v>
      </c>
      <c r="D194" s="104">
        <v>15</v>
      </c>
      <c r="E194" s="104">
        <v>15</v>
      </c>
      <c r="F194" s="6">
        <f t="shared" si="4"/>
        <v>0.9375</v>
      </c>
      <c r="G194" s="6">
        <f t="shared" si="5"/>
        <v>0.9375</v>
      </c>
    </row>
    <row r="195" spans="1:7">
      <c r="A195" s="103" t="s">
        <v>949</v>
      </c>
      <c r="B195" s="103" t="s">
        <v>94</v>
      </c>
      <c r="C195" s="104">
        <v>20</v>
      </c>
      <c r="D195" s="104">
        <v>19</v>
      </c>
      <c r="E195" s="104">
        <v>19</v>
      </c>
      <c r="F195" s="6">
        <f t="shared" si="4"/>
        <v>0.95</v>
      </c>
      <c r="G195" s="6">
        <f t="shared" si="5"/>
        <v>0.95</v>
      </c>
    </row>
    <row r="196" spans="1:7">
      <c r="A196" s="103" t="s">
        <v>949</v>
      </c>
      <c r="B196" s="103" t="s">
        <v>284</v>
      </c>
      <c r="C196" s="104">
        <v>15</v>
      </c>
      <c r="D196" s="104">
        <v>12</v>
      </c>
      <c r="E196" s="104">
        <v>14</v>
      </c>
      <c r="F196" s="6">
        <f t="shared" ref="F196:F209" si="6">D196/$C196</f>
        <v>0.8</v>
      </c>
      <c r="G196" s="6">
        <f t="shared" ref="G196:G209" si="7">E196/$C196</f>
        <v>0.93333333333333335</v>
      </c>
    </row>
    <row r="197" spans="1:7">
      <c r="A197" s="103" t="s">
        <v>950</v>
      </c>
      <c r="B197" s="103" t="s">
        <v>206</v>
      </c>
      <c r="C197" s="104">
        <v>15</v>
      </c>
      <c r="D197" s="104">
        <v>14</v>
      </c>
      <c r="E197" s="104">
        <v>14</v>
      </c>
      <c r="F197" s="6">
        <f t="shared" si="6"/>
        <v>0.93333333333333335</v>
      </c>
      <c r="G197" s="6">
        <f t="shared" si="7"/>
        <v>0.93333333333333335</v>
      </c>
    </row>
    <row r="198" spans="1:7">
      <c r="A198" s="103" t="s">
        <v>951</v>
      </c>
      <c r="B198" s="103" t="s">
        <v>204</v>
      </c>
      <c r="C198" s="104">
        <v>30</v>
      </c>
      <c r="D198" s="104">
        <v>20</v>
      </c>
      <c r="E198" s="104">
        <v>24</v>
      </c>
      <c r="F198" s="6">
        <f t="shared" si="6"/>
        <v>0.66666666666666663</v>
      </c>
      <c r="G198" s="6">
        <f t="shared" si="7"/>
        <v>0.8</v>
      </c>
    </row>
    <row r="199" spans="1:7">
      <c r="A199" s="103" t="s">
        <v>951</v>
      </c>
      <c r="B199" s="103" t="s">
        <v>206</v>
      </c>
      <c r="C199" s="104">
        <v>45</v>
      </c>
      <c r="D199" s="104">
        <v>33</v>
      </c>
      <c r="E199" s="104">
        <v>38</v>
      </c>
      <c r="F199" s="6">
        <f t="shared" si="6"/>
        <v>0.73333333333333328</v>
      </c>
      <c r="G199" s="6">
        <f t="shared" si="7"/>
        <v>0.84444444444444444</v>
      </c>
    </row>
    <row r="200" spans="1:7">
      <c r="A200" s="103" t="s">
        <v>951</v>
      </c>
      <c r="B200" s="103" t="s">
        <v>139</v>
      </c>
      <c r="C200" s="104">
        <v>14</v>
      </c>
      <c r="D200" s="104">
        <v>12</v>
      </c>
      <c r="E200" s="104">
        <v>13</v>
      </c>
      <c r="F200" s="6">
        <f t="shared" si="6"/>
        <v>0.8571428571428571</v>
      </c>
      <c r="G200" s="6">
        <f t="shared" si="7"/>
        <v>0.9285714285714286</v>
      </c>
    </row>
    <row r="201" spans="1:7">
      <c r="A201" s="103" t="s">
        <v>951</v>
      </c>
      <c r="B201" s="103" t="s">
        <v>126</v>
      </c>
      <c r="C201" s="104">
        <v>45</v>
      </c>
      <c r="D201" s="104">
        <v>40</v>
      </c>
      <c r="E201" s="104">
        <v>42</v>
      </c>
      <c r="F201" s="6">
        <f t="shared" si="6"/>
        <v>0.88888888888888884</v>
      </c>
      <c r="G201" s="6">
        <f t="shared" si="7"/>
        <v>0.93333333333333335</v>
      </c>
    </row>
    <row r="202" spans="1:7">
      <c r="A202" s="103" t="s">
        <v>951</v>
      </c>
      <c r="B202" s="103" t="s">
        <v>289</v>
      </c>
      <c r="C202" s="104">
        <v>15</v>
      </c>
      <c r="D202" s="104">
        <v>12</v>
      </c>
      <c r="E202" s="104">
        <v>13</v>
      </c>
      <c r="F202" s="6">
        <f t="shared" si="6"/>
        <v>0.8</v>
      </c>
      <c r="G202" s="6">
        <f t="shared" si="7"/>
        <v>0.8666666666666667</v>
      </c>
    </row>
    <row r="203" spans="1:7">
      <c r="A203" s="103" t="s">
        <v>951</v>
      </c>
      <c r="B203" s="103" t="s">
        <v>209</v>
      </c>
      <c r="C203" s="104">
        <v>14</v>
      </c>
      <c r="D203" s="104">
        <v>12</v>
      </c>
      <c r="E203" s="104">
        <v>12</v>
      </c>
      <c r="F203" s="6">
        <f t="shared" si="6"/>
        <v>0.8571428571428571</v>
      </c>
      <c r="G203" s="6">
        <f t="shared" si="7"/>
        <v>0.8571428571428571</v>
      </c>
    </row>
    <row r="204" spans="1:7">
      <c r="A204" s="103" t="s">
        <v>952</v>
      </c>
      <c r="B204" s="103" t="s">
        <v>170</v>
      </c>
      <c r="C204" s="104">
        <v>110</v>
      </c>
      <c r="D204" s="104">
        <v>89</v>
      </c>
      <c r="E204" s="104">
        <v>99</v>
      </c>
      <c r="F204" s="6">
        <f t="shared" si="6"/>
        <v>0.80909090909090908</v>
      </c>
      <c r="G204" s="6">
        <f t="shared" si="7"/>
        <v>0.9</v>
      </c>
    </row>
    <row r="205" spans="1:7">
      <c r="A205" s="103" t="s">
        <v>952</v>
      </c>
      <c r="B205" s="103" t="s">
        <v>291</v>
      </c>
      <c r="C205" s="104">
        <v>45</v>
      </c>
      <c r="D205" s="104">
        <v>43</v>
      </c>
      <c r="E205" s="104">
        <v>43</v>
      </c>
      <c r="F205" s="6">
        <f t="shared" si="6"/>
        <v>0.9555555555555556</v>
      </c>
      <c r="G205" s="6">
        <f t="shared" si="7"/>
        <v>0.9555555555555556</v>
      </c>
    </row>
    <row r="206" spans="1:7">
      <c r="A206" s="103" t="s">
        <v>953</v>
      </c>
      <c r="B206" s="103" t="s">
        <v>293</v>
      </c>
      <c r="C206" s="104">
        <v>23</v>
      </c>
      <c r="D206" s="104">
        <v>22</v>
      </c>
      <c r="E206" s="104">
        <v>22</v>
      </c>
      <c r="F206" s="6">
        <f t="shared" si="6"/>
        <v>0.95652173913043481</v>
      </c>
      <c r="G206" s="6">
        <f t="shared" si="7"/>
        <v>0.95652173913043481</v>
      </c>
    </row>
    <row r="207" spans="1:7">
      <c r="A207" s="103" t="s">
        <v>954</v>
      </c>
      <c r="B207" s="103" t="s">
        <v>105</v>
      </c>
      <c r="C207" s="104">
        <v>15</v>
      </c>
      <c r="D207" s="104">
        <v>11</v>
      </c>
      <c r="E207" s="104">
        <v>12</v>
      </c>
      <c r="F207" s="6">
        <f t="shared" si="6"/>
        <v>0.73333333333333328</v>
      </c>
      <c r="G207" s="6">
        <f t="shared" si="7"/>
        <v>0.8</v>
      </c>
    </row>
    <row r="208" spans="1:7">
      <c r="A208" s="103" t="s">
        <v>954</v>
      </c>
      <c r="B208" s="103" t="s">
        <v>204</v>
      </c>
      <c r="C208" s="104">
        <v>12</v>
      </c>
      <c r="D208" s="104">
        <v>10</v>
      </c>
      <c r="E208" s="104">
        <v>10</v>
      </c>
      <c r="F208" s="6">
        <f t="shared" si="6"/>
        <v>0.83333333333333337</v>
      </c>
      <c r="G208" s="6">
        <f t="shared" si="7"/>
        <v>0.83333333333333337</v>
      </c>
    </row>
    <row r="209" spans="1:7">
      <c r="A209" s="103" t="s">
        <v>955</v>
      </c>
      <c r="B209" s="103" t="s">
        <v>248</v>
      </c>
      <c r="C209" s="104">
        <v>15</v>
      </c>
      <c r="D209" s="104">
        <v>12</v>
      </c>
      <c r="E209" s="104">
        <v>12</v>
      </c>
      <c r="F209" s="6">
        <f t="shared" si="6"/>
        <v>0.8</v>
      </c>
      <c r="G209" s="6">
        <f t="shared" si="7"/>
        <v>0.8</v>
      </c>
    </row>
    <row r="210" spans="1:7">
      <c r="A210" s="125" t="s">
        <v>960</v>
      </c>
      <c r="B210" s="90"/>
      <c r="C210" s="90">
        <f>SUM(C3:C209)</f>
        <v>10856</v>
      </c>
      <c r="D210" s="90">
        <f t="shared" ref="D210:E210" si="8">SUM(D3:D209)</f>
        <v>7385</v>
      </c>
      <c r="E210" s="90">
        <f t="shared" si="8"/>
        <v>8453</v>
      </c>
      <c r="F210" s="6">
        <f t="shared" ref="F210" si="9">D210/$C210</f>
        <v>0.68026897568165068</v>
      </c>
      <c r="G210" s="6">
        <f t="shared" ref="G210" si="10">E210/$C210</f>
        <v>0.77864775239498896</v>
      </c>
    </row>
    <row r="212" spans="1:7" s="89" customFormat="1">
      <c r="A212" s="130" t="s">
        <v>577</v>
      </c>
      <c r="B212" s="153" t="s">
        <v>974</v>
      </c>
      <c r="C212" s="153"/>
      <c r="D212" s="153"/>
      <c r="E212" s="153"/>
      <c r="F212" s="153"/>
      <c r="G212" s="107"/>
    </row>
    <row r="214" spans="1:7">
      <c r="F214" s="102" t="s">
        <v>958</v>
      </c>
      <c r="G214" s="102" t="s">
        <v>959</v>
      </c>
    </row>
    <row r="215" spans="1:7">
      <c r="F215" s="107">
        <f>F210</f>
        <v>0.68026897568165068</v>
      </c>
      <c r="G215" s="107">
        <f>G210</f>
        <v>0.77864775239498896</v>
      </c>
    </row>
  </sheetData>
  <mergeCells count="1">
    <mergeCell ref="B212:F212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45"/>
  <sheetViews>
    <sheetView topLeftCell="A19" workbookViewId="0">
      <selection activeCell="A45" sqref="A45:XFD45"/>
    </sheetView>
  </sheetViews>
  <sheetFormatPr defaultRowHeight="15"/>
  <cols>
    <col min="1" max="1" width="39.42578125" customWidth="1"/>
    <col min="2" max="2" width="9.140625" style="89"/>
  </cols>
  <sheetData>
    <row r="1" spans="1:7" s="89" customFormat="1">
      <c r="A1" s="89" t="s">
        <v>963</v>
      </c>
    </row>
    <row r="2" spans="1:7">
      <c r="A2" s="126" t="s">
        <v>923</v>
      </c>
      <c r="B2" s="126" t="s">
        <v>964</v>
      </c>
      <c r="C2" s="126" t="s">
        <v>956</v>
      </c>
      <c r="D2" s="126" t="s">
        <v>956</v>
      </c>
      <c r="E2" s="126" t="s">
        <v>961</v>
      </c>
      <c r="F2" s="126" t="s">
        <v>962</v>
      </c>
    </row>
    <row r="3" spans="1:7">
      <c r="A3" s="127" t="s">
        <v>21</v>
      </c>
      <c r="B3" s="128">
        <v>125</v>
      </c>
      <c r="C3" s="128">
        <v>73</v>
      </c>
      <c r="D3" s="128">
        <v>95</v>
      </c>
      <c r="E3" s="6">
        <f>C3/$B3</f>
        <v>0.58399999999999996</v>
      </c>
      <c r="F3" s="6">
        <f>D3/$B3</f>
        <v>0.76</v>
      </c>
    </row>
    <row r="4" spans="1:7">
      <c r="A4" s="127" t="s">
        <v>23</v>
      </c>
      <c r="B4" s="128">
        <v>270</v>
      </c>
      <c r="C4" s="128">
        <v>181</v>
      </c>
      <c r="D4" s="128">
        <v>219</v>
      </c>
      <c r="E4" s="6">
        <f t="shared" ref="E4:E42" si="0">C4/$B4</f>
        <v>0.67037037037037039</v>
      </c>
      <c r="F4" s="6">
        <f t="shared" ref="F4:F42" si="1">D4/$B4</f>
        <v>0.81111111111111112</v>
      </c>
      <c r="G4" s="89"/>
    </row>
    <row r="5" spans="1:7">
      <c r="A5" s="127" t="s">
        <v>924</v>
      </c>
      <c r="B5" s="128">
        <v>62</v>
      </c>
      <c r="C5" s="128">
        <v>55</v>
      </c>
      <c r="D5" s="128">
        <v>59</v>
      </c>
      <c r="E5" s="6">
        <f t="shared" si="0"/>
        <v>0.88709677419354838</v>
      </c>
      <c r="F5" s="6">
        <f t="shared" si="1"/>
        <v>0.95161290322580649</v>
      </c>
      <c r="G5" s="89"/>
    </row>
    <row r="6" spans="1:7">
      <c r="A6" s="127" t="s">
        <v>28</v>
      </c>
      <c r="B6" s="128">
        <v>185</v>
      </c>
      <c r="C6" s="128">
        <v>73</v>
      </c>
      <c r="D6" s="128">
        <v>121</v>
      </c>
      <c r="E6" s="6">
        <f t="shared" si="0"/>
        <v>0.39459459459459462</v>
      </c>
      <c r="F6" s="6">
        <f t="shared" si="1"/>
        <v>0.65405405405405403</v>
      </c>
      <c r="G6" s="89"/>
    </row>
    <row r="7" spans="1:7">
      <c r="A7" s="127" t="s">
        <v>925</v>
      </c>
      <c r="B7" s="128">
        <v>596</v>
      </c>
      <c r="C7" s="128">
        <v>326</v>
      </c>
      <c r="D7" s="128">
        <v>431</v>
      </c>
      <c r="E7" s="6">
        <f t="shared" si="0"/>
        <v>0.54697986577181212</v>
      </c>
      <c r="F7" s="6">
        <f t="shared" si="1"/>
        <v>0.72315436241610742</v>
      </c>
      <c r="G7" s="89"/>
    </row>
    <row r="8" spans="1:7">
      <c r="A8" s="127" t="s">
        <v>926</v>
      </c>
      <c r="B8" s="128">
        <v>27</v>
      </c>
      <c r="C8" s="128">
        <v>27</v>
      </c>
      <c r="D8" s="128">
        <v>27</v>
      </c>
      <c r="E8" s="6">
        <f t="shared" si="0"/>
        <v>1</v>
      </c>
      <c r="F8" s="6">
        <f t="shared" si="1"/>
        <v>1</v>
      </c>
      <c r="G8" s="89"/>
    </row>
    <row r="9" spans="1:7">
      <c r="A9" s="127" t="s">
        <v>927</v>
      </c>
      <c r="B9" s="128">
        <v>18</v>
      </c>
      <c r="C9" s="128">
        <v>15</v>
      </c>
      <c r="D9" s="128">
        <v>15</v>
      </c>
      <c r="E9" s="6">
        <f t="shared" si="0"/>
        <v>0.83333333333333337</v>
      </c>
      <c r="F9" s="6">
        <f t="shared" si="1"/>
        <v>0.83333333333333337</v>
      </c>
      <c r="G9" s="89"/>
    </row>
    <row r="10" spans="1:7">
      <c r="A10" s="127" t="s">
        <v>928</v>
      </c>
      <c r="B10" s="128">
        <v>601</v>
      </c>
      <c r="C10" s="128">
        <v>405</v>
      </c>
      <c r="D10" s="128">
        <v>477</v>
      </c>
      <c r="E10" s="6">
        <f t="shared" si="0"/>
        <v>0.67387687188019962</v>
      </c>
      <c r="F10" s="6">
        <f t="shared" si="1"/>
        <v>0.79367720465890179</v>
      </c>
      <c r="G10" s="89"/>
    </row>
    <row r="11" spans="1:7">
      <c r="A11" s="127" t="s">
        <v>929</v>
      </c>
      <c r="B11" s="128">
        <v>63</v>
      </c>
      <c r="C11" s="128">
        <v>39</v>
      </c>
      <c r="D11" s="128">
        <v>45</v>
      </c>
      <c r="E11" s="6">
        <f t="shared" si="0"/>
        <v>0.61904761904761907</v>
      </c>
      <c r="F11" s="6">
        <f t="shared" si="1"/>
        <v>0.7142857142857143</v>
      </c>
      <c r="G11" s="89"/>
    </row>
    <row r="12" spans="1:7">
      <c r="A12" s="127" t="s">
        <v>575</v>
      </c>
      <c r="B12" s="128">
        <v>406</v>
      </c>
      <c r="C12" s="128">
        <v>348</v>
      </c>
      <c r="D12" s="128">
        <v>369</v>
      </c>
      <c r="E12" s="6">
        <f t="shared" si="0"/>
        <v>0.8571428571428571</v>
      </c>
      <c r="F12" s="6">
        <f t="shared" si="1"/>
        <v>0.90886699507389157</v>
      </c>
      <c r="G12" s="89"/>
    </row>
    <row r="13" spans="1:7">
      <c r="A13" s="127" t="s">
        <v>930</v>
      </c>
      <c r="B13" s="128">
        <v>1267</v>
      </c>
      <c r="C13" s="128">
        <v>846</v>
      </c>
      <c r="D13" s="128">
        <v>969</v>
      </c>
      <c r="E13" s="6">
        <f t="shared" si="0"/>
        <v>0.66771902131018157</v>
      </c>
      <c r="F13" s="6">
        <f t="shared" si="1"/>
        <v>0.76479873717442781</v>
      </c>
      <c r="G13" s="89"/>
    </row>
    <row r="14" spans="1:7">
      <c r="A14" s="127" t="s">
        <v>931</v>
      </c>
      <c r="B14" s="128">
        <v>1024</v>
      </c>
      <c r="C14" s="128">
        <v>526</v>
      </c>
      <c r="D14" s="128">
        <v>582</v>
      </c>
      <c r="E14" s="6">
        <f t="shared" si="0"/>
        <v>0.513671875</v>
      </c>
      <c r="F14" s="6">
        <f t="shared" si="1"/>
        <v>0.568359375</v>
      </c>
      <c r="G14" s="89"/>
    </row>
    <row r="15" spans="1:7">
      <c r="A15" s="127" t="s">
        <v>932</v>
      </c>
      <c r="B15" s="128">
        <v>136</v>
      </c>
      <c r="C15" s="128">
        <v>88</v>
      </c>
      <c r="D15" s="128">
        <v>105</v>
      </c>
      <c r="E15" s="6">
        <f t="shared" si="0"/>
        <v>0.6470588235294118</v>
      </c>
      <c r="F15" s="6">
        <f t="shared" si="1"/>
        <v>0.7720588235294118</v>
      </c>
      <c r="G15" s="89"/>
    </row>
    <row r="16" spans="1:7">
      <c r="A16" s="127" t="s">
        <v>933</v>
      </c>
      <c r="B16" s="128">
        <v>290</v>
      </c>
      <c r="C16" s="128">
        <v>271</v>
      </c>
      <c r="D16" s="128">
        <v>271</v>
      </c>
      <c r="E16" s="6">
        <f t="shared" si="0"/>
        <v>0.93448275862068964</v>
      </c>
      <c r="F16" s="6">
        <f t="shared" si="1"/>
        <v>0.93448275862068964</v>
      </c>
      <c r="G16" s="89"/>
    </row>
    <row r="17" spans="1:7">
      <c r="A17" s="127" t="s">
        <v>934</v>
      </c>
      <c r="B17" s="128">
        <v>193</v>
      </c>
      <c r="C17" s="128">
        <v>132</v>
      </c>
      <c r="D17" s="128">
        <v>153</v>
      </c>
      <c r="E17" s="6">
        <f t="shared" si="0"/>
        <v>0.68393782383419688</v>
      </c>
      <c r="F17" s="6">
        <f t="shared" si="1"/>
        <v>0.79274611398963735</v>
      </c>
      <c r="G17" s="89"/>
    </row>
    <row r="18" spans="1:7">
      <c r="A18" s="127" t="s">
        <v>48</v>
      </c>
      <c r="B18" s="128">
        <v>95</v>
      </c>
      <c r="C18" s="128">
        <v>74</v>
      </c>
      <c r="D18" s="128">
        <v>78</v>
      </c>
      <c r="E18" s="6">
        <f t="shared" si="0"/>
        <v>0.77894736842105261</v>
      </c>
      <c r="F18" s="6">
        <f t="shared" si="1"/>
        <v>0.82105263157894737</v>
      </c>
      <c r="G18" s="89"/>
    </row>
    <row r="19" spans="1:7">
      <c r="A19" s="127" t="s">
        <v>935</v>
      </c>
      <c r="B19" s="128">
        <v>161</v>
      </c>
      <c r="C19" s="128">
        <v>130</v>
      </c>
      <c r="D19" s="128">
        <v>134</v>
      </c>
      <c r="E19" s="6">
        <f t="shared" si="0"/>
        <v>0.80745341614906829</v>
      </c>
      <c r="F19" s="6">
        <f t="shared" si="1"/>
        <v>0.83229813664596275</v>
      </c>
      <c r="G19" s="89"/>
    </row>
    <row r="20" spans="1:7">
      <c r="A20" s="127" t="s">
        <v>936</v>
      </c>
      <c r="B20" s="128">
        <v>124</v>
      </c>
      <c r="C20" s="128">
        <v>88</v>
      </c>
      <c r="D20" s="128">
        <v>99</v>
      </c>
      <c r="E20" s="6">
        <f t="shared" si="0"/>
        <v>0.70967741935483875</v>
      </c>
      <c r="F20" s="6">
        <f t="shared" si="1"/>
        <v>0.79838709677419351</v>
      </c>
      <c r="G20" s="89"/>
    </row>
    <row r="21" spans="1:7">
      <c r="A21" s="127" t="s">
        <v>937</v>
      </c>
      <c r="B21" s="128">
        <v>19</v>
      </c>
      <c r="C21" s="128">
        <v>19</v>
      </c>
      <c r="D21" s="128">
        <v>19</v>
      </c>
      <c r="E21" s="6">
        <f t="shared" si="0"/>
        <v>1</v>
      </c>
      <c r="F21" s="6">
        <f t="shared" si="1"/>
        <v>1</v>
      </c>
      <c r="G21" s="89"/>
    </row>
    <row r="22" spans="1:7">
      <c r="A22" s="127" t="s">
        <v>51</v>
      </c>
      <c r="B22" s="128">
        <v>79</v>
      </c>
      <c r="C22" s="128">
        <v>38</v>
      </c>
      <c r="D22" s="128">
        <v>53</v>
      </c>
      <c r="E22" s="6">
        <f t="shared" si="0"/>
        <v>0.48101265822784811</v>
      </c>
      <c r="F22" s="6">
        <f t="shared" si="1"/>
        <v>0.67088607594936711</v>
      </c>
      <c r="G22" s="89"/>
    </row>
    <row r="23" spans="1:7">
      <c r="A23" s="127" t="s">
        <v>938</v>
      </c>
      <c r="B23" s="128">
        <v>1412</v>
      </c>
      <c r="C23" s="128">
        <v>894</v>
      </c>
      <c r="D23" s="128">
        <v>1020</v>
      </c>
      <c r="E23" s="6">
        <f t="shared" si="0"/>
        <v>0.63314447592067991</v>
      </c>
      <c r="F23" s="6">
        <f t="shared" si="1"/>
        <v>0.72237960339943341</v>
      </c>
      <c r="G23" s="89"/>
    </row>
    <row r="24" spans="1:7">
      <c r="A24" s="127" t="s">
        <v>939</v>
      </c>
      <c r="B24" s="128">
        <v>62</v>
      </c>
      <c r="C24" s="128">
        <v>47</v>
      </c>
      <c r="D24" s="128">
        <v>51</v>
      </c>
      <c r="E24" s="6">
        <f t="shared" si="0"/>
        <v>0.75806451612903225</v>
      </c>
      <c r="F24" s="6">
        <f t="shared" si="1"/>
        <v>0.82258064516129037</v>
      </c>
      <c r="G24" s="89"/>
    </row>
    <row r="25" spans="1:7">
      <c r="A25" s="127" t="s">
        <v>940</v>
      </c>
      <c r="B25" s="128">
        <v>84</v>
      </c>
      <c r="C25" s="128">
        <v>56</v>
      </c>
      <c r="D25" s="128">
        <v>59</v>
      </c>
      <c r="E25" s="6">
        <f t="shared" si="0"/>
        <v>0.66666666666666663</v>
      </c>
      <c r="F25" s="6">
        <f t="shared" si="1"/>
        <v>0.70238095238095233</v>
      </c>
      <c r="G25" s="89"/>
    </row>
    <row r="26" spans="1:7">
      <c r="A26" s="127" t="s">
        <v>53</v>
      </c>
      <c r="B26" s="128">
        <v>32</v>
      </c>
      <c r="C26" s="128">
        <v>30</v>
      </c>
      <c r="D26" s="128">
        <v>32</v>
      </c>
      <c r="E26" s="6">
        <f t="shared" si="0"/>
        <v>0.9375</v>
      </c>
      <c r="F26" s="6">
        <f t="shared" si="1"/>
        <v>1</v>
      </c>
      <c r="G26" s="89"/>
    </row>
    <row r="27" spans="1:7">
      <c r="A27" s="127" t="s">
        <v>941</v>
      </c>
      <c r="B27" s="128">
        <v>290</v>
      </c>
      <c r="C27" s="128">
        <v>198</v>
      </c>
      <c r="D27" s="128">
        <v>248</v>
      </c>
      <c r="E27" s="6">
        <f t="shared" si="0"/>
        <v>0.6827586206896552</v>
      </c>
      <c r="F27" s="6">
        <f t="shared" si="1"/>
        <v>0.85517241379310349</v>
      </c>
      <c r="G27" s="89"/>
    </row>
    <row r="28" spans="1:7">
      <c r="A28" s="127" t="s">
        <v>54</v>
      </c>
      <c r="B28" s="128">
        <v>194</v>
      </c>
      <c r="C28" s="128">
        <v>173</v>
      </c>
      <c r="D28" s="128">
        <v>179</v>
      </c>
      <c r="E28" s="6">
        <f t="shared" si="0"/>
        <v>0.89175257731958768</v>
      </c>
      <c r="F28" s="6">
        <f t="shared" si="1"/>
        <v>0.92268041237113407</v>
      </c>
      <c r="G28" s="89"/>
    </row>
    <row r="29" spans="1:7">
      <c r="A29" s="127" t="s">
        <v>942</v>
      </c>
      <c r="B29" s="128">
        <v>885</v>
      </c>
      <c r="C29" s="128">
        <v>573</v>
      </c>
      <c r="D29" s="128">
        <v>702</v>
      </c>
      <c r="E29" s="6">
        <f t="shared" si="0"/>
        <v>0.64745762711864407</v>
      </c>
      <c r="F29" s="6">
        <f t="shared" si="1"/>
        <v>0.79322033898305089</v>
      </c>
      <c r="G29" s="89"/>
    </row>
    <row r="30" spans="1:7">
      <c r="A30" s="127" t="s">
        <v>943</v>
      </c>
      <c r="B30" s="128">
        <v>1058</v>
      </c>
      <c r="C30" s="128">
        <v>759</v>
      </c>
      <c r="D30" s="128">
        <v>867</v>
      </c>
      <c r="E30" s="6">
        <f t="shared" si="0"/>
        <v>0.71739130434782605</v>
      </c>
      <c r="F30" s="6">
        <f t="shared" si="1"/>
        <v>0.8194706994328923</v>
      </c>
      <c r="G30" s="89"/>
    </row>
    <row r="31" spans="1:7">
      <c r="A31" s="127" t="s">
        <v>944</v>
      </c>
      <c r="B31" s="128">
        <v>159</v>
      </c>
      <c r="C31" s="128">
        <v>101</v>
      </c>
      <c r="D31" s="128">
        <v>114</v>
      </c>
      <c r="E31" s="6">
        <f t="shared" si="0"/>
        <v>0.63522012578616349</v>
      </c>
      <c r="F31" s="6">
        <f t="shared" si="1"/>
        <v>0.71698113207547165</v>
      </c>
      <c r="G31" s="89"/>
    </row>
    <row r="32" spans="1:7">
      <c r="A32" s="127" t="s">
        <v>945</v>
      </c>
      <c r="B32" s="128">
        <v>15</v>
      </c>
      <c r="C32" s="128">
        <v>15</v>
      </c>
      <c r="D32" s="128">
        <v>15</v>
      </c>
      <c r="E32" s="6">
        <f t="shared" si="0"/>
        <v>1</v>
      </c>
      <c r="F32" s="6">
        <f t="shared" si="1"/>
        <v>1</v>
      </c>
      <c r="G32" s="89"/>
    </row>
    <row r="33" spans="1:7">
      <c r="A33" s="127" t="s">
        <v>946</v>
      </c>
      <c r="B33" s="128">
        <v>88</v>
      </c>
      <c r="C33" s="128">
        <v>83</v>
      </c>
      <c r="D33" s="128">
        <v>85</v>
      </c>
      <c r="E33" s="6">
        <f t="shared" si="0"/>
        <v>0.94318181818181823</v>
      </c>
      <c r="F33" s="6">
        <f t="shared" si="1"/>
        <v>0.96590909090909094</v>
      </c>
      <c r="G33" s="89"/>
    </row>
    <row r="34" spans="1:7">
      <c r="A34" s="127" t="s">
        <v>947</v>
      </c>
      <c r="B34" s="128">
        <v>42</v>
      </c>
      <c r="C34" s="128">
        <v>40</v>
      </c>
      <c r="D34" s="128">
        <v>40</v>
      </c>
      <c r="E34" s="6">
        <f t="shared" si="0"/>
        <v>0.95238095238095233</v>
      </c>
      <c r="F34" s="6">
        <f t="shared" si="1"/>
        <v>0.95238095238095233</v>
      </c>
      <c r="G34" s="89"/>
    </row>
    <row r="35" spans="1:7">
      <c r="A35" s="127" t="s">
        <v>948</v>
      </c>
      <c r="B35" s="128">
        <v>15</v>
      </c>
      <c r="C35" s="128">
        <v>15</v>
      </c>
      <c r="D35" s="128">
        <v>15</v>
      </c>
      <c r="E35" s="6">
        <f t="shared" si="0"/>
        <v>1</v>
      </c>
      <c r="F35" s="6">
        <f t="shared" si="1"/>
        <v>1</v>
      </c>
      <c r="G35" s="89"/>
    </row>
    <row r="36" spans="1:7">
      <c r="A36" s="127" t="s">
        <v>949</v>
      </c>
      <c r="B36" s="128">
        <v>381</v>
      </c>
      <c r="C36" s="128">
        <v>317</v>
      </c>
      <c r="D36" s="128">
        <v>351</v>
      </c>
      <c r="E36" s="6">
        <f t="shared" si="0"/>
        <v>0.83202099737532809</v>
      </c>
      <c r="F36" s="6">
        <f t="shared" si="1"/>
        <v>0.92125984251968507</v>
      </c>
      <c r="G36" s="89"/>
    </row>
    <row r="37" spans="1:7">
      <c r="A37" s="127" t="s">
        <v>950</v>
      </c>
      <c r="B37" s="128">
        <v>15</v>
      </c>
      <c r="C37" s="128">
        <v>14</v>
      </c>
      <c r="D37" s="128">
        <v>14</v>
      </c>
      <c r="E37" s="6">
        <f t="shared" si="0"/>
        <v>0.93333333333333335</v>
      </c>
      <c r="F37" s="6">
        <f t="shared" si="1"/>
        <v>0.93333333333333335</v>
      </c>
      <c r="G37" s="89"/>
    </row>
    <row r="38" spans="1:7">
      <c r="A38" s="127" t="s">
        <v>951</v>
      </c>
      <c r="B38" s="128">
        <v>163</v>
      </c>
      <c r="C38" s="128">
        <v>129</v>
      </c>
      <c r="D38" s="128">
        <v>142</v>
      </c>
      <c r="E38" s="6">
        <f t="shared" si="0"/>
        <v>0.79141104294478526</v>
      </c>
      <c r="F38" s="6">
        <f t="shared" si="1"/>
        <v>0.87116564417177911</v>
      </c>
      <c r="G38" s="89"/>
    </row>
    <row r="39" spans="1:7">
      <c r="A39" s="127" t="s">
        <v>952</v>
      </c>
      <c r="B39" s="128">
        <v>155</v>
      </c>
      <c r="C39" s="128">
        <v>132</v>
      </c>
      <c r="D39" s="128">
        <v>142</v>
      </c>
      <c r="E39" s="6">
        <f t="shared" si="0"/>
        <v>0.85161290322580641</v>
      </c>
      <c r="F39" s="6">
        <f t="shared" si="1"/>
        <v>0.91612903225806452</v>
      </c>
      <c r="G39" s="89"/>
    </row>
    <row r="40" spans="1:7" ht="30">
      <c r="A40" s="127" t="s">
        <v>953</v>
      </c>
      <c r="B40" s="128">
        <v>23</v>
      </c>
      <c r="C40" s="128">
        <v>22</v>
      </c>
      <c r="D40" s="128">
        <v>22</v>
      </c>
      <c r="E40" s="6">
        <f t="shared" si="0"/>
        <v>0.95652173913043481</v>
      </c>
      <c r="F40" s="6">
        <f t="shared" si="1"/>
        <v>0.95652173913043481</v>
      </c>
      <c r="G40" s="89"/>
    </row>
    <row r="41" spans="1:7">
      <c r="A41" s="127" t="s">
        <v>954</v>
      </c>
      <c r="B41" s="128">
        <v>27</v>
      </c>
      <c r="C41" s="128">
        <v>21</v>
      </c>
      <c r="D41" s="128">
        <v>22</v>
      </c>
      <c r="E41" s="6">
        <f t="shared" si="0"/>
        <v>0.77777777777777779</v>
      </c>
      <c r="F41" s="6">
        <f t="shared" si="1"/>
        <v>0.81481481481481477</v>
      </c>
      <c r="G41" s="89"/>
    </row>
    <row r="42" spans="1:7">
      <c r="A42" s="127" t="s">
        <v>955</v>
      </c>
      <c r="B42" s="128">
        <v>15</v>
      </c>
      <c r="C42" s="128">
        <v>12</v>
      </c>
      <c r="D42" s="128">
        <v>12</v>
      </c>
      <c r="E42" s="6">
        <f t="shared" si="0"/>
        <v>0.8</v>
      </c>
      <c r="F42" s="6">
        <f t="shared" si="1"/>
        <v>0.8</v>
      </c>
      <c r="G42" s="89"/>
    </row>
    <row r="43" spans="1:7">
      <c r="A43" s="127" t="s">
        <v>9</v>
      </c>
      <c r="B43" s="90">
        <f>SUM(B3:B42)</f>
        <v>10856</v>
      </c>
      <c r="C43" s="90">
        <f t="shared" ref="C43:D43" si="2">SUM(C3:C42)</f>
        <v>7385</v>
      </c>
      <c r="D43" s="90">
        <f t="shared" si="2"/>
        <v>8453</v>
      </c>
      <c r="E43" s="6">
        <f t="shared" ref="E43" si="3">C43/$B43</f>
        <v>0.68026897568165068</v>
      </c>
      <c r="F43" s="6">
        <f t="shared" ref="F43" si="4">D43/$B43</f>
        <v>0.77864775239498896</v>
      </c>
    </row>
    <row r="45" spans="1:7" s="89" customFormat="1">
      <c r="A45" s="130" t="s">
        <v>577</v>
      </c>
      <c r="B45" s="153" t="s">
        <v>974</v>
      </c>
      <c r="C45" s="153"/>
      <c r="D45" s="153"/>
      <c r="E45" s="153"/>
      <c r="F45" s="153"/>
      <c r="G45" s="107"/>
    </row>
  </sheetData>
  <mergeCells count="1">
    <mergeCell ref="B45:F4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F18" sqref="F18"/>
    </sheetView>
  </sheetViews>
  <sheetFormatPr defaultRowHeight="15"/>
  <cols>
    <col min="5" max="5" width="12.42578125" customWidth="1"/>
    <col min="6" max="6" width="12.140625" customWidth="1"/>
  </cols>
  <sheetData>
    <row r="1" spans="1:6" s="89" customFormat="1">
      <c r="A1" s="89" t="s">
        <v>969</v>
      </c>
    </row>
    <row r="2" spans="1:6">
      <c r="A2" s="109" t="s">
        <v>425</v>
      </c>
      <c r="B2" s="109" t="s">
        <v>964</v>
      </c>
      <c r="C2" s="109" t="s">
        <v>968</v>
      </c>
      <c r="D2" s="109" t="s">
        <v>968</v>
      </c>
      <c r="E2" s="109" t="s">
        <v>961</v>
      </c>
      <c r="F2" s="109" t="s">
        <v>962</v>
      </c>
    </row>
    <row r="3" spans="1:6">
      <c r="A3" s="110" t="s">
        <v>1</v>
      </c>
      <c r="B3" s="111">
        <v>1817</v>
      </c>
      <c r="C3" s="111">
        <v>1223</v>
      </c>
      <c r="D3" s="111">
        <v>1471</v>
      </c>
      <c r="E3" s="6">
        <f>C3/$B3</f>
        <v>0.67308750687947161</v>
      </c>
      <c r="F3" s="6">
        <f>D3/$B3</f>
        <v>0.8095762245459549</v>
      </c>
    </row>
    <row r="4" spans="1:6">
      <c r="A4" s="110" t="s">
        <v>2</v>
      </c>
      <c r="B4" s="111">
        <v>877</v>
      </c>
      <c r="C4" s="111">
        <v>599</v>
      </c>
      <c r="D4" s="111">
        <v>696</v>
      </c>
      <c r="E4" s="6">
        <f t="shared" ref="E4:E7" si="0">C4/$B4</f>
        <v>0.68301026225769668</v>
      </c>
      <c r="F4" s="6">
        <f t="shared" ref="F4:F7" si="1">D4/$B4</f>
        <v>0.79361459521094646</v>
      </c>
    </row>
    <row r="5" spans="1:6">
      <c r="A5" s="110" t="s">
        <v>3</v>
      </c>
      <c r="B5" s="111">
        <v>4332</v>
      </c>
      <c r="C5" s="111">
        <v>2975</v>
      </c>
      <c r="D5" s="111">
        <v>3390</v>
      </c>
      <c r="E5" s="6">
        <f t="shared" si="0"/>
        <v>0.68674976915974151</v>
      </c>
      <c r="F5" s="6">
        <f t="shared" si="1"/>
        <v>0.7825484764542936</v>
      </c>
    </row>
    <row r="6" spans="1:6">
      <c r="A6" s="110" t="s">
        <v>4</v>
      </c>
      <c r="B6" s="111">
        <v>2971</v>
      </c>
      <c r="C6" s="111">
        <v>1976</v>
      </c>
      <c r="D6" s="111">
        <v>2223</v>
      </c>
      <c r="E6" s="6">
        <f t="shared" si="0"/>
        <v>0.66509592729720635</v>
      </c>
      <c r="F6" s="6">
        <f t="shared" si="1"/>
        <v>0.74823291820935711</v>
      </c>
    </row>
    <row r="7" spans="1:6">
      <c r="A7" s="110" t="s">
        <v>5</v>
      </c>
      <c r="B7" s="111">
        <v>859</v>
      </c>
      <c r="C7" s="111">
        <v>612</v>
      </c>
      <c r="D7" s="111">
        <v>673</v>
      </c>
      <c r="E7" s="6">
        <f t="shared" si="0"/>
        <v>0.7124563445867288</v>
      </c>
      <c r="F7" s="6">
        <f t="shared" si="1"/>
        <v>0.7834691501746216</v>
      </c>
    </row>
    <row r="8" spans="1:6">
      <c r="A8" s="110" t="s">
        <v>9</v>
      </c>
      <c r="B8" s="90">
        <f>SUM(B3:B7)</f>
        <v>10856</v>
      </c>
      <c r="C8" s="90">
        <f t="shared" ref="C8:D8" si="2">SUM(C3:C7)</f>
        <v>7385</v>
      </c>
      <c r="D8" s="90">
        <f t="shared" si="2"/>
        <v>8453</v>
      </c>
      <c r="E8" s="6">
        <f t="shared" ref="E8" si="3">C8/$B8</f>
        <v>0.68026897568165068</v>
      </c>
      <c r="F8" s="6">
        <f t="shared" ref="F8" si="4">D8/$B8</f>
        <v>0.77864775239498896</v>
      </c>
    </row>
    <row r="11" spans="1:6">
      <c r="A11" s="109" t="s">
        <v>425</v>
      </c>
      <c r="B11" t="str">
        <f>E2</f>
        <v>CC ABCorP</v>
      </c>
      <c r="C11" s="89" t="str">
        <f>F2</f>
        <v>CCABCDorP</v>
      </c>
    </row>
    <row r="12" spans="1:6">
      <c r="A12" s="110" t="s">
        <v>1</v>
      </c>
      <c r="B12" s="107">
        <f t="shared" ref="B12:C12" si="5">E3</f>
        <v>0.67308750687947161</v>
      </c>
      <c r="C12" s="107">
        <f t="shared" si="5"/>
        <v>0.8095762245459549</v>
      </c>
    </row>
    <row r="13" spans="1:6">
      <c r="A13" s="110" t="s">
        <v>2</v>
      </c>
      <c r="B13" s="107">
        <f t="shared" ref="B13:C13" si="6">E4</f>
        <v>0.68301026225769668</v>
      </c>
      <c r="C13" s="107">
        <f t="shared" si="6"/>
        <v>0.79361459521094646</v>
      </c>
    </row>
    <row r="14" spans="1:6">
      <c r="A14" s="110" t="s">
        <v>3</v>
      </c>
      <c r="B14" s="107">
        <f t="shared" ref="B14:C14" si="7">E5</f>
        <v>0.68674976915974151</v>
      </c>
      <c r="C14" s="107">
        <f t="shared" si="7"/>
        <v>0.7825484764542936</v>
      </c>
    </row>
    <row r="15" spans="1:6">
      <c r="A15" s="110" t="s">
        <v>4</v>
      </c>
      <c r="B15" s="107">
        <f t="shared" ref="B15:C15" si="8">E6</f>
        <v>0.66509592729720635</v>
      </c>
      <c r="C15" s="107">
        <f t="shared" si="8"/>
        <v>0.74823291820935711</v>
      </c>
    </row>
    <row r="16" spans="1:6">
      <c r="A16" s="110" t="s">
        <v>5</v>
      </c>
      <c r="B16" s="107">
        <f t="shared" ref="B16:C16" si="9">E7</f>
        <v>0.7124563445867288</v>
      </c>
      <c r="C16" s="107">
        <f t="shared" si="9"/>
        <v>0.7834691501746216</v>
      </c>
    </row>
    <row r="17" spans="1:3">
      <c r="A17" s="110" t="s">
        <v>970</v>
      </c>
      <c r="B17" s="107">
        <f t="shared" ref="B17:C17" si="10">E8</f>
        <v>0.68026897568165068</v>
      </c>
      <c r="C17" s="107">
        <f t="shared" si="10"/>
        <v>0.77864775239498896</v>
      </c>
    </row>
    <row r="35" spans="1:7" s="89" customFormat="1">
      <c r="A35" s="130" t="s">
        <v>577</v>
      </c>
      <c r="B35" s="153" t="s">
        <v>974</v>
      </c>
      <c r="C35" s="153"/>
      <c r="D35" s="153"/>
      <c r="E35" s="153"/>
      <c r="F35" s="153"/>
      <c r="G35" s="107"/>
    </row>
  </sheetData>
  <mergeCells count="1">
    <mergeCell ref="B35:F35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44"/>
  <sheetViews>
    <sheetView topLeftCell="A13" workbookViewId="0">
      <selection activeCell="A44" sqref="A44:XFD44"/>
    </sheetView>
  </sheetViews>
  <sheetFormatPr defaultRowHeight="15"/>
  <cols>
    <col min="1" max="1" width="39.42578125" customWidth="1"/>
    <col min="6" max="6" width="12.7109375" style="107" customWidth="1"/>
    <col min="7" max="7" width="11.28515625" style="107" customWidth="1"/>
  </cols>
  <sheetData>
    <row r="1" spans="1:7" s="89" customFormat="1">
      <c r="A1" s="89" t="s">
        <v>973</v>
      </c>
      <c r="F1" s="107"/>
      <c r="G1" s="107"/>
    </row>
    <row r="2" spans="1:7">
      <c r="A2" s="117" t="s">
        <v>19</v>
      </c>
      <c r="B2" s="117" t="s">
        <v>20</v>
      </c>
      <c r="C2" s="117" t="s">
        <v>964</v>
      </c>
      <c r="D2" s="117" t="s">
        <v>968</v>
      </c>
      <c r="E2" s="117" t="s">
        <v>968</v>
      </c>
      <c r="F2" s="129" t="s">
        <v>971</v>
      </c>
      <c r="G2" s="129" t="s">
        <v>962</v>
      </c>
    </row>
    <row r="3" spans="1:7">
      <c r="A3" s="118" t="s">
        <v>46</v>
      </c>
      <c r="B3" s="118" t="s">
        <v>47</v>
      </c>
      <c r="C3" s="119">
        <v>478</v>
      </c>
      <c r="D3" s="119">
        <v>343</v>
      </c>
      <c r="E3" s="119">
        <v>383</v>
      </c>
      <c r="F3" s="6">
        <f t="shared" ref="F3:F41" si="0">D3/$C3</f>
        <v>0.71757322175732219</v>
      </c>
      <c r="G3" s="6">
        <f t="shared" ref="G3:G41" si="1">E3/$C3</f>
        <v>0.80125523012552302</v>
      </c>
    </row>
    <row r="4" spans="1:7">
      <c r="A4" s="118" t="s">
        <v>50</v>
      </c>
      <c r="B4" s="118" t="s">
        <v>47</v>
      </c>
      <c r="C4" s="119">
        <v>1485</v>
      </c>
      <c r="D4" s="119">
        <v>931</v>
      </c>
      <c r="E4" s="119">
        <v>1069</v>
      </c>
      <c r="F4" s="6">
        <f t="shared" si="0"/>
        <v>0.6269360269360269</v>
      </c>
      <c r="G4" s="6">
        <f t="shared" si="1"/>
        <v>0.71986531986531987</v>
      </c>
    </row>
    <row r="5" spans="1:7">
      <c r="A5" s="118" t="s">
        <v>52</v>
      </c>
      <c r="B5" s="118" t="s">
        <v>47</v>
      </c>
      <c r="C5" s="119">
        <v>572</v>
      </c>
      <c r="D5" s="119">
        <v>351</v>
      </c>
      <c r="E5" s="119">
        <v>405</v>
      </c>
      <c r="F5" s="6">
        <f t="shared" si="0"/>
        <v>0.61363636363636365</v>
      </c>
      <c r="G5" s="6">
        <f t="shared" si="1"/>
        <v>0.70804195804195802</v>
      </c>
    </row>
    <row r="6" spans="1:7">
      <c r="A6" s="118" t="s">
        <v>60</v>
      </c>
      <c r="B6" s="118" t="s">
        <v>47</v>
      </c>
      <c r="C6" s="119">
        <v>1885</v>
      </c>
      <c r="D6" s="119">
        <v>1337</v>
      </c>
      <c r="E6" s="119">
        <v>1540</v>
      </c>
      <c r="F6" s="6">
        <f t="shared" si="0"/>
        <v>0.70928381962864717</v>
      </c>
      <c r="G6" s="6">
        <f t="shared" si="1"/>
        <v>0.81697612732095493</v>
      </c>
    </row>
    <row r="7" spans="1:7">
      <c r="A7" s="118" t="s">
        <v>30</v>
      </c>
      <c r="B7" s="118" t="s">
        <v>31</v>
      </c>
      <c r="C7" s="119">
        <v>135</v>
      </c>
      <c r="D7" s="119">
        <v>117</v>
      </c>
      <c r="E7" s="119">
        <v>126</v>
      </c>
      <c r="F7" s="6">
        <f t="shared" si="0"/>
        <v>0.8666666666666667</v>
      </c>
      <c r="G7" s="6">
        <f t="shared" si="1"/>
        <v>0.93333333333333335</v>
      </c>
    </row>
    <row r="8" spans="1:7">
      <c r="A8" s="118" t="s">
        <v>40</v>
      </c>
      <c r="B8" s="118" t="s">
        <v>31</v>
      </c>
      <c r="C8" s="119">
        <v>319</v>
      </c>
      <c r="D8" s="119">
        <v>247</v>
      </c>
      <c r="E8" s="119">
        <v>272</v>
      </c>
      <c r="F8" s="6">
        <f t="shared" si="0"/>
        <v>0.77429467084639503</v>
      </c>
      <c r="G8" s="6">
        <f t="shared" si="1"/>
        <v>0.85266457680250785</v>
      </c>
    </row>
    <row r="9" spans="1:7">
      <c r="A9" s="118" t="s">
        <v>62</v>
      </c>
      <c r="B9" s="118" t="s">
        <v>31</v>
      </c>
      <c r="C9" s="119">
        <v>229</v>
      </c>
      <c r="D9" s="119">
        <v>171</v>
      </c>
      <c r="E9" s="119">
        <v>187</v>
      </c>
      <c r="F9" s="6">
        <f t="shared" si="0"/>
        <v>0.74672489082969429</v>
      </c>
      <c r="G9" s="6">
        <f t="shared" si="1"/>
        <v>0.81659388646288211</v>
      </c>
    </row>
    <row r="10" spans="1:7">
      <c r="A10" s="118" t="s">
        <v>574</v>
      </c>
      <c r="B10" s="118" t="s">
        <v>24</v>
      </c>
      <c r="C10" s="119">
        <v>68</v>
      </c>
      <c r="D10" s="119">
        <v>42</v>
      </c>
      <c r="E10" s="119">
        <v>48</v>
      </c>
      <c r="F10" s="6">
        <f t="shared" si="0"/>
        <v>0.61764705882352944</v>
      </c>
      <c r="G10" s="6">
        <f t="shared" si="1"/>
        <v>0.70588235294117652</v>
      </c>
    </row>
    <row r="11" spans="1:7">
      <c r="A11" s="118" t="s">
        <v>23</v>
      </c>
      <c r="B11" s="118" t="s">
        <v>24</v>
      </c>
      <c r="C11" s="119">
        <v>120</v>
      </c>
      <c r="D11" s="119">
        <v>52</v>
      </c>
      <c r="E11" s="119">
        <v>66</v>
      </c>
      <c r="F11" s="6">
        <f t="shared" si="0"/>
        <v>0.43333333333333335</v>
      </c>
      <c r="G11" s="6">
        <f t="shared" si="1"/>
        <v>0.55000000000000004</v>
      </c>
    </row>
    <row r="12" spans="1:7">
      <c r="A12" s="118" t="s">
        <v>32</v>
      </c>
      <c r="B12" s="118" t="s">
        <v>24</v>
      </c>
      <c r="C12" s="119">
        <v>1069</v>
      </c>
      <c r="D12" s="119">
        <v>702</v>
      </c>
      <c r="E12" s="119">
        <v>811</v>
      </c>
      <c r="F12" s="6">
        <f t="shared" si="0"/>
        <v>0.65668849391955098</v>
      </c>
      <c r="G12" s="6">
        <f t="shared" si="1"/>
        <v>0.75865294667913941</v>
      </c>
    </row>
    <row r="13" spans="1:7">
      <c r="A13" s="118" t="s">
        <v>36</v>
      </c>
      <c r="B13" s="118" t="s">
        <v>24</v>
      </c>
      <c r="C13" s="119">
        <v>736</v>
      </c>
      <c r="D13" s="119">
        <v>527</v>
      </c>
      <c r="E13" s="119">
        <v>579</v>
      </c>
      <c r="F13" s="6">
        <f t="shared" si="0"/>
        <v>0.71603260869565222</v>
      </c>
      <c r="G13" s="6">
        <f t="shared" si="1"/>
        <v>0.78668478260869568</v>
      </c>
    </row>
    <row r="14" spans="1:7">
      <c r="A14" s="118" t="s">
        <v>38</v>
      </c>
      <c r="B14" s="118" t="s">
        <v>24</v>
      </c>
      <c r="C14" s="119">
        <v>2</v>
      </c>
      <c r="D14" s="119">
        <v>0</v>
      </c>
      <c r="E14" s="90"/>
      <c r="F14" s="6">
        <f t="shared" si="0"/>
        <v>0</v>
      </c>
      <c r="G14" s="6">
        <f t="shared" si="1"/>
        <v>0</v>
      </c>
    </row>
    <row r="15" spans="1:7">
      <c r="A15" s="118" t="s">
        <v>48</v>
      </c>
      <c r="B15" s="118" t="s">
        <v>24</v>
      </c>
      <c r="C15" s="119">
        <v>258</v>
      </c>
      <c r="D15" s="119">
        <v>178</v>
      </c>
      <c r="E15" s="119">
        <v>194</v>
      </c>
      <c r="F15" s="6">
        <f t="shared" si="0"/>
        <v>0.68992248062015504</v>
      </c>
      <c r="G15" s="6">
        <f t="shared" si="1"/>
        <v>0.75193798449612403</v>
      </c>
    </row>
    <row r="16" spans="1:7">
      <c r="A16" s="118" t="s">
        <v>51</v>
      </c>
      <c r="B16" s="118" t="s">
        <v>24</v>
      </c>
      <c r="C16" s="119">
        <v>232</v>
      </c>
      <c r="D16" s="119">
        <v>146</v>
      </c>
      <c r="E16" s="119">
        <v>174</v>
      </c>
      <c r="F16" s="6">
        <f t="shared" si="0"/>
        <v>0.62931034482758619</v>
      </c>
      <c r="G16" s="6">
        <f t="shared" si="1"/>
        <v>0.75</v>
      </c>
    </row>
    <row r="17" spans="1:7">
      <c r="A17" s="118" t="s">
        <v>53</v>
      </c>
      <c r="B17" s="118" t="s">
        <v>24</v>
      </c>
      <c r="C17" s="119">
        <v>90</v>
      </c>
      <c r="D17" s="119">
        <v>50</v>
      </c>
      <c r="E17" s="119">
        <v>57</v>
      </c>
      <c r="F17" s="6">
        <f t="shared" si="0"/>
        <v>0.55555555555555558</v>
      </c>
      <c r="G17" s="6">
        <f t="shared" si="1"/>
        <v>0.6333333333333333</v>
      </c>
    </row>
    <row r="18" spans="1:7">
      <c r="A18" s="118" t="s">
        <v>54</v>
      </c>
      <c r="B18" s="118" t="s">
        <v>24</v>
      </c>
      <c r="C18" s="119">
        <v>87</v>
      </c>
      <c r="D18" s="119">
        <v>85</v>
      </c>
      <c r="E18" s="119">
        <v>85</v>
      </c>
      <c r="F18" s="6">
        <f t="shared" si="0"/>
        <v>0.97701149425287359</v>
      </c>
      <c r="G18" s="6">
        <f t="shared" si="1"/>
        <v>0.97701149425287359</v>
      </c>
    </row>
    <row r="19" spans="1:7">
      <c r="A19" s="118" t="s">
        <v>59</v>
      </c>
      <c r="B19" s="118" t="s">
        <v>24</v>
      </c>
      <c r="C19" s="119">
        <v>105</v>
      </c>
      <c r="D19" s="119">
        <v>76</v>
      </c>
      <c r="E19" s="119">
        <v>87</v>
      </c>
      <c r="F19" s="6">
        <f t="shared" si="0"/>
        <v>0.72380952380952379</v>
      </c>
      <c r="G19" s="6">
        <f t="shared" si="1"/>
        <v>0.82857142857142863</v>
      </c>
    </row>
    <row r="20" spans="1:7">
      <c r="A20" s="118" t="s">
        <v>41</v>
      </c>
      <c r="B20" s="118" t="s">
        <v>42</v>
      </c>
      <c r="C20" s="119">
        <v>115</v>
      </c>
      <c r="D20" s="119">
        <v>101</v>
      </c>
      <c r="E20" s="119">
        <v>103</v>
      </c>
      <c r="F20" s="6">
        <f t="shared" si="0"/>
        <v>0.87826086956521743</v>
      </c>
      <c r="G20" s="6">
        <f t="shared" si="1"/>
        <v>0.89565217391304353</v>
      </c>
    </row>
    <row r="21" spans="1:7">
      <c r="A21" s="118" t="s">
        <v>25</v>
      </c>
      <c r="B21" s="118" t="s">
        <v>26</v>
      </c>
      <c r="C21" s="119">
        <v>413</v>
      </c>
      <c r="D21" s="119">
        <v>278</v>
      </c>
      <c r="E21" s="119">
        <v>328</v>
      </c>
      <c r="F21" s="6">
        <f t="shared" si="0"/>
        <v>0.67312348668280875</v>
      </c>
      <c r="G21" s="6">
        <f t="shared" si="1"/>
        <v>0.79418886198547212</v>
      </c>
    </row>
    <row r="22" spans="1:7">
      <c r="A22" s="118" t="s">
        <v>27</v>
      </c>
      <c r="B22" s="118" t="s">
        <v>26</v>
      </c>
      <c r="C22" s="119">
        <v>109</v>
      </c>
      <c r="D22" s="119">
        <v>55</v>
      </c>
      <c r="E22" s="119">
        <v>76</v>
      </c>
      <c r="F22" s="6">
        <f t="shared" si="0"/>
        <v>0.50458715596330272</v>
      </c>
      <c r="G22" s="6">
        <f t="shared" si="1"/>
        <v>0.69724770642201839</v>
      </c>
    </row>
    <row r="23" spans="1:7">
      <c r="A23" s="118" t="s">
        <v>28</v>
      </c>
      <c r="B23" s="118" t="s">
        <v>26</v>
      </c>
      <c r="C23" s="119">
        <v>778</v>
      </c>
      <c r="D23" s="119">
        <v>433</v>
      </c>
      <c r="E23" s="119">
        <v>568</v>
      </c>
      <c r="F23" s="6">
        <f t="shared" si="0"/>
        <v>0.55655526992287918</v>
      </c>
      <c r="G23" s="6">
        <f t="shared" si="1"/>
        <v>0.73007712082262211</v>
      </c>
    </row>
    <row r="24" spans="1:7">
      <c r="A24" s="118" t="s">
        <v>29</v>
      </c>
      <c r="B24" s="118" t="s">
        <v>26</v>
      </c>
      <c r="C24" s="119">
        <v>37</v>
      </c>
      <c r="D24" s="119">
        <v>31</v>
      </c>
      <c r="E24" s="119">
        <v>32</v>
      </c>
      <c r="F24" s="6">
        <f t="shared" si="0"/>
        <v>0.83783783783783783</v>
      </c>
      <c r="G24" s="6">
        <f t="shared" si="1"/>
        <v>0.86486486486486491</v>
      </c>
    </row>
    <row r="25" spans="1:7">
      <c r="A25" s="118" t="s">
        <v>33</v>
      </c>
      <c r="B25" s="118" t="s">
        <v>26</v>
      </c>
      <c r="C25" s="119">
        <v>90</v>
      </c>
      <c r="D25" s="119">
        <v>80</v>
      </c>
      <c r="E25" s="119">
        <v>81</v>
      </c>
      <c r="F25" s="6">
        <f t="shared" si="0"/>
        <v>0.88888888888888884</v>
      </c>
      <c r="G25" s="6">
        <f t="shared" si="1"/>
        <v>0.9</v>
      </c>
    </row>
    <row r="26" spans="1:7">
      <c r="A26" s="118" t="s">
        <v>34</v>
      </c>
      <c r="B26" s="118" t="s">
        <v>26</v>
      </c>
      <c r="C26" s="119">
        <v>49</v>
      </c>
      <c r="D26" s="119">
        <v>22</v>
      </c>
      <c r="E26" s="119">
        <v>23</v>
      </c>
      <c r="F26" s="6">
        <f t="shared" si="0"/>
        <v>0.44897959183673469</v>
      </c>
      <c r="G26" s="6">
        <f t="shared" si="1"/>
        <v>0.46938775510204084</v>
      </c>
    </row>
    <row r="27" spans="1:7">
      <c r="A27" s="118" t="s">
        <v>35</v>
      </c>
      <c r="B27" s="118" t="s">
        <v>26</v>
      </c>
      <c r="C27" s="119">
        <v>37</v>
      </c>
      <c r="D27" s="119">
        <v>22</v>
      </c>
      <c r="E27" s="119">
        <v>27</v>
      </c>
      <c r="F27" s="6">
        <f t="shared" si="0"/>
        <v>0.59459459459459463</v>
      </c>
      <c r="G27" s="6">
        <f t="shared" si="1"/>
        <v>0.72972972972972971</v>
      </c>
    </row>
    <row r="28" spans="1:7">
      <c r="A28" s="118" t="s">
        <v>37</v>
      </c>
      <c r="B28" s="118" t="s">
        <v>26</v>
      </c>
      <c r="C28" s="119">
        <v>104</v>
      </c>
      <c r="D28" s="119">
        <v>62</v>
      </c>
      <c r="E28" s="119">
        <v>71</v>
      </c>
      <c r="F28" s="6">
        <f t="shared" si="0"/>
        <v>0.59615384615384615</v>
      </c>
      <c r="G28" s="6">
        <f t="shared" si="1"/>
        <v>0.68269230769230771</v>
      </c>
    </row>
    <row r="29" spans="1:7">
      <c r="A29" s="118" t="s">
        <v>39</v>
      </c>
      <c r="B29" s="118" t="s">
        <v>26</v>
      </c>
      <c r="C29" s="119">
        <v>423</v>
      </c>
      <c r="D29" s="119">
        <v>331</v>
      </c>
      <c r="E29" s="119">
        <v>369</v>
      </c>
      <c r="F29" s="6">
        <f t="shared" si="0"/>
        <v>0.78250591016548465</v>
      </c>
      <c r="G29" s="6">
        <f t="shared" si="1"/>
        <v>0.87234042553191493</v>
      </c>
    </row>
    <row r="30" spans="1:7">
      <c r="A30" s="118" t="s">
        <v>44</v>
      </c>
      <c r="B30" s="118" t="s">
        <v>26</v>
      </c>
      <c r="C30" s="119">
        <v>5</v>
      </c>
      <c r="D30" s="119">
        <v>2</v>
      </c>
      <c r="E30" s="119">
        <v>3</v>
      </c>
      <c r="F30" s="6">
        <f t="shared" si="0"/>
        <v>0.4</v>
      </c>
      <c r="G30" s="6">
        <f t="shared" si="1"/>
        <v>0.6</v>
      </c>
    </row>
    <row r="31" spans="1:7">
      <c r="A31" s="118" t="s">
        <v>45</v>
      </c>
      <c r="B31" s="118" t="s">
        <v>26</v>
      </c>
      <c r="C31" s="119">
        <v>40</v>
      </c>
      <c r="D31" s="119">
        <v>29</v>
      </c>
      <c r="E31" s="119">
        <v>31</v>
      </c>
      <c r="F31" s="6">
        <f t="shared" si="0"/>
        <v>0.72499999999999998</v>
      </c>
      <c r="G31" s="6">
        <f t="shared" si="1"/>
        <v>0.77500000000000002</v>
      </c>
    </row>
    <row r="32" spans="1:7">
      <c r="A32" s="118" t="s">
        <v>49</v>
      </c>
      <c r="B32" s="118" t="s">
        <v>26</v>
      </c>
      <c r="C32" s="119">
        <v>34</v>
      </c>
      <c r="D32" s="119">
        <v>13</v>
      </c>
      <c r="E32" s="119">
        <v>20</v>
      </c>
      <c r="F32" s="6">
        <f t="shared" si="0"/>
        <v>0.38235294117647056</v>
      </c>
      <c r="G32" s="6">
        <f t="shared" si="1"/>
        <v>0.58823529411764708</v>
      </c>
    </row>
    <row r="33" spans="1:7">
      <c r="A33" s="118" t="s">
        <v>54</v>
      </c>
      <c r="B33" s="118" t="s">
        <v>26</v>
      </c>
      <c r="C33" s="119">
        <v>4</v>
      </c>
      <c r="D33" s="119">
        <v>1</v>
      </c>
      <c r="E33" s="119">
        <v>3</v>
      </c>
      <c r="F33" s="6">
        <f t="shared" si="0"/>
        <v>0.25</v>
      </c>
      <c r="G33" s="6">
        <f t="shared" si="1"/>
        <v>0.75</v>
      </c>
    </row>
    <row r="34" spans="1:7">
      <c r="A34" s="118" t="s">
        <v>55</v>
      </c>
      <c r="B34" s="118" t="s">
        <v>26</v>
      </c>
      <c r="C34" s="119">
        <v>32</v>
      </c>
      <c r="D34" s="119">
        <v>26</v>
      </c>
      <c r="E34" s="119">
        <v>29</v>
      </c>
      <c r="F34" s="6">
        <f t="shared" si="0"/>
        <v>0.8125</v>
      </c>
      <c r="G34" s="6">
        <f t="shared" si="1"/>
        <v>0.90625</v>
      </c>
    </row>
    <row r="35" spans="1:7">
      <c r="A35" s="118" t="s">
        <v>56</v>
      </c>
      <c r="B35" s="118" t="s">
        <v>26</v>
      </c>
      <c r="C35" s="119">
        <v>210</v>
      </c>
      <c r="D35" s="119">
        <v>115</v>
      </c>
      <c r="E35" s="119">
        <v>156</v>
      </c>
      <c r="F35" s="6">
        <f t="shared" si="0"/>
        <v>0.54761904761904767</v>
      </c>
      <c r="G35" s="6">
        <f t="shared" si="1"/>
        <v>0.74285714285714288</v>
      </c>
    </row>
    <row r="36" spans="1:7">
      <c r="A36" s="118" t="s">
        <v>57</v>
      </c>
      <c r="B36" s="118" t="s">
        <v>26</v>
      </c>
      <c r="C36" s="119">
        <v>1</v>
      </c>
      <c r="D36" s="119">
        <v>0</v>
      </c>
      <c r="E36" s="119">
        <v>0</v>
      </c>
      <c r="F36" s="6">
        <f t="shared" si="0"/>
        <v>0</v>
      </c>
      <c r="G36" s="6">
        <f t="shared" si="1"/>
        <v>0</v>
      </c>
    </row>
    <row r="37" spans="1:7">
      <c r="A37" s="118" t="s">
        <v>63</v>
      </c>
      <c r="B37" s="118" t="s">
        <v>26</v>
      </c>
      <c r="C37" s="119">
        <v>115</v>
      </c>
      <c r="D37" s="119">
        <v>81</v>
      </c>
      <c r="E37" s="119">
        <v>92</v>
      </c>
      <c r="F37" s="6">
        <f t="shared" si="0"/>
        <v>0.70434782608695656</v>
      </c>
      <c r="G37" s="6">
        <f t="shared" si="1"/>
        <v>0.8</v>
      </c>
    </row>
    <row r="38" spans="1:7">
      <c r="A38" s="118" t="s">
        <v>21</v>
      </c>
      <c r="B38" s="118" t="s">
        <v>22</v>
      </c>
      <c r="C38" s="119">
        <v>18</v>
      </c>
      <c r="D38" s="119">
        <v>11</v>
      </c>
      <c r="E38" s="119">
        <v>14</v>
      </c>
      <c r="F38" s="6">
        <f t="shared" si="0"/>
        <v>0.61111111111111116</v>
      </c>
      <c r="G38" s="6">
        <f t="shared" si="1"/>
        <v>0.77777777777777779</v>
      </c>
    </row>
    <row r="39" spans="1:7">
      <c r="A39" s="118" t="s">
        <v>43</v>
      </c>
      <c r="B39" s="118" t="s">
        <v>22</v>
      </c>
      <c r="C39" s="119">
        <v>35</v>
      </c>
      <c r="D39" s="119">
        <v>34</v>
      </c>
      <c r="E39" s="119">
        <v>35</v>
      </c>
      <c r="F39" s="6">
        <f t="shared" si="0"/>
        <v>0.97142857142857142</v>
      </c>
      <c r="G39" s="6">
        <f t="shared" si="1"/>
        <v>1</v>
      </c>
    </row>
    <row r="40" spans="1:7">
      <c r="A40" s="118" t="s">
        <v>54</v>
      </c>
      <c r="B40" s="118" t="s">
        <v>22</v>
      </c>
      <c r="C40" s="119">
        <v>47</v>
      </c>
      <c r="D40" s="119">
        <v>43</v>
      </c>
      <c r="E40" s="119">
        <v>43</v>
      </c>
      <c r="F40" s="6">
        <f t="shared" si="0"/>
        <v>0.91489361702127658</v>
      </c>
      <c r="G40" s="6">
        <f t="shared" si="1"/>
        <v>0.91489361702127658</v>
      </c>
    </row>
    <row r="41" spans="1:7">
      <c r="A41" s="118" t="s">
        <v>61</v>
      </c>
      <c r="B41" s="118" t="s">
        <v>22</v>
      </c>
      <c r="C41" s="119">
        <v>290</v>
      </c>
      <c r="D41" s="119">
        <v>260</v>
      </c>
      <c r="E41" s="119">
        <v>266</v>
      </c>
      <c r="F41" s="6">
        <f t="shared" si="0"/>
        <v>0.89655172413793105</v>
      </c>
      <c r="G41" s="6">
        <f t="shared" si="1"/>
        <v>0.91724137931034477</v>
      </c>
    </row>
    <row r="42" spans="1:7">
      <c r="A42" s="90" t="s">
        <v>972</v>
      </c>
      <c r="B42" s="90"/>
      <c r="C42" s="90">
        <f>SUM(C3:C41)</f>
        <v>10856</v>
      </c>
      <c r="D42" s="90">
        <f t="shared" ref="D42:E42" si="2">SUM(D3:D41)</f>
        <v>7385</v>
      </c>
      <c r="E42" s="90">
        <f t="shared" si="2"/>
        <v>8453</v>
      </c>
      <c r="F42" s="6">
        <f t="shared" ref="F42" si="3">D42/$C42</f>
        <v>0.68026897568165068</v>
      </c>
      <c r="G42" s="6">
        <f t="shared" ref="G42" si="4">E42/$C42</f>
        <v>0.77864775239498896</v>
      </c>
    </row>
    <row r="44" spans="1:7">
      <c r="A44" s="130" t="s">
        <v>577</v>
      </c>
      <c r="B44" s="153" t="s">
        <v>974</v>
      </c>
      <c r="C44" s="153"/>
      <c r="D44" s="153"/>
      <c r="E44" s="153"/>
      <c r="F44" s="153"/>
    </row>
  </sheetData>
  <sortState ref="A2:G40">
    <sortCondition ref="B2:B40"/>
    <sortCondition ref="A2:A40"/>
  </sortState>
  <mergeCells count="1">
    <mergeCell ref="B44:F4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C22" sqref="C22"/>
    </sheetView>
  </sheetViews>
  <sheetFormatPr defaultRowHeight="15"/>
  <sheetData>
    <row r="1" spans="1:12">
      <c r="A1" s="154" t="s">
        <v>990</v>
      </c>
      <c r="B1" s="154"/>
      <c r="C1" s="154"/>
      <c r="D1" s="154"/>
      <c r="E1" s="154"/>
      <c r="F1" s="154"/>
      <c r="G1" s="154"/>
      <c r="H1" s="154"/>
      <c r="I1" s="154"/>
    </row>
    <row r="2" spans="1:12">
      <c r="A2" s="122" t="s">
        <v>425</v>
      </c>
      <c r="B2" s="122" t="s">
        <v>989</v>
      </c>
      <c r="C2" s="122" t="s">
        <v>976</v>
      </c>
      <c r="D2" s="122" t="s">
        <v>979</v>
      </c>
      <c r="E2" s="122" t="s">
        <v>435</v>
      </c>
      <c r="F2" s="122" t="s">
        <v>984</v>
      </c>
      <c r="G2" s="122" t="s">
        <v>75</v>
      </c>
      <c r="H2" s="122" t="s">
        <v>987</v>
      </c>
      <c r="I2" s="122" t="s">
        <v>967</v>
      </c>
      <c r="J2" s="122" t="s">
        <v>77</v>
      </c>
      <c r="K2" s="122" t="s">
        <v>988</v>
      </c>
    </row>
    <row r="3" spans="1:12">
      <c r="A3" s="123" t="s">
        <v>1</v>
      </c>
      <c r="B3" s="135">
        <v>1817</v>
      </c>
      <c r="C3" s="90">
        <f>SUM(C26:E26)</f>
        <v>234</v>
      </c>
      <c r="D3" s="90">
        <f>SUM(F26:H26)</f>
        <v>352</v>
      </c>
      <c r="E3" s="90">
        <f>I26+J26+K26</f>
        <v>378</v>
      </c>
      <c r="F3" s="90">
        <f>L26+M26+N26</f>
        <v>248</v>
      </c>
      <c r="G3" s="90">
        <f t="shared" ref="G3:K7" si="0">O26</f>
        <v>216</v>
      </c>
      <c r="H3" s="90">
        <f t="shared" si="0"/>
        <v>41</v>
      </c>
      <c r="I3" s="90">
        <f t="shared" si="0"/>
        <v>20</v>
      </c>
      <c r="J3" s="90">
        <f t="shared" si="0"/>
        <v>259</v>
      </c>
      <c r="K3" s="90">
        <f t="shared" si="0"/>
        <v>69</v>
      </c>
    </row>
    <row r="4" spans="1:12">
      <c r="A4" s="123" t="s">
        <v>2</v>
      </c>
      <c r="B4" s="135">
        <v>877</v>
      </c>
      <c r="C4" s="90">
        <f>SUM(C27:E27)</f>
        <v>137</v>
      </c>
      <c r="D4" s="90">
        <f>SUM(F27:H27)</f>
        <v>197</v>
      </c>
      <c r="E4" s="90">
        <f>I27+J27+K27</f>
        <v>229</v>
      </c>
      <c r="F4" s="90">
        <f>L27+M27+N27</f>
        <v>97</v>
      </c>
      <c r="G4" s="90">
        <f t="shared" si="0"/>
        <v>96</v>
      </c>
      <c r="H4" s="90">
        <f t="shared" si="0"/>
        <v>8</v>
      </c>
      <c r="I4" s="90">
        <f t="shared" si="0"/>
        <v>36</v>
      </c>
      <c r="J4" s="90">
        <f t="shared" si="0"/>
        <v>36</v>
      </c>
      <c r="K4" s="90">
        <f t="shared" si="0"/>
        <v>41</v>
      </c>
      <c r="L4" s="89"/>
    </row>
    <row r="5" spans="1:12">
      <c r="A5" s="123" t="s">
        <v>3</v>
      </c>
      <c r="B5" s="135">
        <v>4332</v>
      </c>
      <c r="C5" s="90">
        <f>SUM(C28:E28)</f>
        <v>857</v>
      </c>
      <c r="D5" s="90">
        <f>SUM(F28:H28)</f>
        <v>1113</v>
      </c>
      <c r="E5" s="90">
        <f>I28+J28+K28</f>
        <v>1005</v>
      </c>
      <c r="F5" s="90">
        <f>L28+M28+N28</f>
        <v>415</v>
      </c>
      <c r="G5" s="90">
        <f t="shared" si="0"/>
        <v>490</v>
      </c>
      <c r="H5" s="90">
        <f t="shared" si="0"/>
        <v>51</v>
      </c>
      <c r="I5" s="90">
        <f t="shared" si="0"/>
        <v>0</v>
      </c>
      <c r="J5" s="90">
        <f t="shared" si="0"/>
        <v>0</v>
      </c>
      <c r="K5" s="90">
        <f t="shared" si="0"/>
        <v>401</v>
      </c>
      <c r="L5" s="89"/>
    </row>
    <row r="6" spans="1:12">
      <c r="A6" s="123" t="s">
        <v>4</v>
      </c>
      <c r="B6" s="135">
        <v>2971</v>
      </c>
      <c r="C6" s="90">
        <f>SUM(C29:E29)</f>
        <v>506</v>
      </c>
      <c r="D6" s="90">
        <f>SUM(F29:H29)</f>
        <v>661</v>
      </c>
      <c r="E6" s="90">
        <f>I29+J29+K29</f>
        <v>619</v>
      </c>
      <c r="F6" s="90">
        <f>L29+M29+N29</f>
        <v>247</v>
      </c>
      <c r="G6" s="90">
        <f t="shared" si="0"/>
        <v>305</v>
      </c>
      <c r="H6" s="90">
        <f t="shared" si="0"/>
        <v>7</v>
      </c>
      <c r="I6" s="90">
        <f t="shared" si="0"/>
        <v>288</v>
      </c>
      <c r="J6" s="90">
        <f t="shared" si="0"/>
        <v>190</v>
      </c>
      <c r="K6" s="90">
        <f t="shared" si="0"/>
        <v>148</v>
      </c>
      <c r="L6" s="89"/>
    </row>
    <row r="7" spans="1:12">
      <c r="A7" s="123" t="s">
        <v>5</v>
      </c>
      <c r="B7" s="135">
        <v>859</v>
      </c>
      <c r="C7" s="90">
        <f>SUM(C30:E30)</f>
        <v>141</v>
      </c>
      <c r="D7" s="90">
        <f>SUM(F30:H30)</f>
        <v>238</v>
      </c>
      <c r="E7" s="90">
        <f>I30+J30+K30</f>
        <v>199</v>
      </c>
      <c r="F7" s="90">
        <f>L30+M30+N30</f>
        <v>61</v>
      </c>
      <c r="G7" s="90">
        <f t="shared" si="0"/>
        <v>106</v>
      </c>
      <c r="H7" s="90">
        <f t="shared" si="0"/>
        <v>0</v>
      </c>
      <c r="I7" s="90">
        <f t="shared" si="0"/>
        <v>39</v>
      </c>
      <c r="J7" s="90">
        <f t="shared" si="0"/>
        <v>34</v>
      </c>
      <c r="K7" s="90">
        <f t="shared" si="0"/>
        <v>41</v>
      </c>
      <c r="L7" s="89"/>
    </row>
    <row r="8" spans="1:12">
      <c r="A8" s="123" t="s">
        <v>9</v>
      </c>
      <c r="B8" s="90">
        <f>SUM(B3:B7)</f>
        <v>10856</v>
      </c>
      <c r="C8" s="90">
        <f t="shared" ref="C8:K8" si="1">SUM(C3:C7)</f>
        <v>1875</v>
      </c>
      <c r="D8" s="90">
        <f t="shared" si="1"/>
        <v>2561</v>
      </c>
      <c r="E8" s="90">
        <f t="shared" si="1"/>
        <v>2430</v>
      </c>
      <c r="F8" s="90">
        <f t="shared" si="1"/>
        <v>1068</v>
      </c>
      <c r="G8" s="90">
        <f t="shared" si="1"/>
        <v>1213</v>
      </c>
      <c r="H8" s="90">
        <f t="shared" si="1"/>
        <v>107</v>
      </c>
      <c r="I8" s="90">
        <f t="shared" si="1"/>
        <v>383</v>
      </c>
      <c r="J8" s="90">
        <f t="shared" si="1"/>
        <v>519</v>
      </c>
      <c r="K8" s="90">
        <f t="shared" si="1"/>
        <v>700</v>
      </c>
    </row>
    <row r="10" spans="1:12">
      <c r="A10" s="89" t="s">
        <v>991</v>
      </c>
    </row>
    <row r="11" spans="1:12">
      <c r="A11" s="122" t="s">
        <v>425</v>
      </c>
      <c r="B11" s="122" t="s">
        <v>989</v>
      </c>
      <c r="C11" s="122" t="s">
        <v>976</v>
      </c>
      <c r="D11" s="122" t="s">
        <v>979</v>
      </c>
      <c r="E11" s="122" t="s">
        <v>435</v>
      </c>
      <c r="F11" s="122" t="s">
        <v>984</v>
      </c>
      <c r="G11" s="122" t="s">
        <v>75</v>
      </c>
      <c r="H11" s="122" t="s">
        <v>987</v>
      </c>
      <c r="I11" s="122" t="s">
        <v>967</v>
      </c>
      <c r="J11" s="122" t="s">
        <v>77</v>
      </c>
      <c r="K11" s="122" t="s">
        <v>988</v>
      </c>
    </row>
    <row r="12" spans="1:12">
      <c r="A12" s="90" t="s">
        <v>1</v>
      </c>
      <c r="B12" s="90">
        <v>1817</v>
      </c>
      <c r="C12" s="6">
        <f t="shared" ref="C12:K12" si="2">C3/C$8</f>
        <v>0.12479999999999999</v>
      </c>
      <c r="D12" s="6">
        <f t="shared" si="2"/>
        <v>0.13744631003514252</v>
      </c>
      <c r="E12" s="6">
        <f t="shared" si="2"/>
        <v>0.15555555555555556</v>
      </c>
      <c r="F12" s="6">
        <f t="shared" si="2"/>
        <v>0.23220973782771537</v>
      </c>
      <c r="G12" s="6">
        <f t="shared" si="2"/>
        <v>0.17807089859851608</v>
      </c>
      <c r="H12" s="6">
        <f t="shared" si="2"/>
        <v>0.38317757009345793</v>
      </c>
      <c r="I12" s="6">
        <f t="shared" si="2"/>
        <v>5.2219321148825062E-2</v>
      </c>
      <c r="J12" s="6">
        <f t="shared" si="2"/>
        <v>0.49903660886319845</v>
      </c>
      <c r="K12" s="6">
        <f t="shared" si="2"/>
        <v>9.8571428571428574E-2</v>
      </c>
    </row>
    <row r="13" spans="1:12">
      <c r="A13" s="90" t="s">
        <v>2</v>
      </c>
      <c r="B13" s="90">
        <v>877</v>
      </c>
      <c r="C13" s="6">
        <f t="shared" ref="C13:K13" si="3">C4/C$8</f>
        <v>7.3066666666666669E-2</v>
      </c>
      <c r="D13" s="6">
        <f t="shared" si="3"/>
        <v>7.6923076923076927E-2</v>
      </c>
      <c r="E13" s="6">
        <f t="shared" si="3"/>
        <v>9.4238683127572012E-2</v>
      </c>
      <c r="F13" s="6">
        <f t="shared" si="3"/>
        <v>9.0823970037453183E-2</v>
      </c>
      <c r="G13" s="6">
        <f t="shared" si="3"/>
        <v>7.9142621599340476E-2</v>
      </c>
      <c r="H13" s="6">
        <f t="shared" si="3"/>
        <v>7.476635514018691E-2</v>
      </c>
      <c r="I13" s="6">
        <f t="shared" si="3"/>
        <v>9.3994778067885115E-2</v>
      </c>
      <c r="J13" s="6">
        <f t="shared" si="3"/>
        <v>6.9364161849710976E-2</v>
      </c>
      <c r="K13" s="6">
        <f t="shared" si="3"/>
        <v>5.8571428571428573E-2</v>
      </c>
    </row>
    <row r="14" spans="1:12">
      <c r="A14" s="90" t="s">
        <v>3</v>
      </c>
      <c r="B14" s="90">
        <v>4332</v>
      </c>
      <c r="C14" s="6">
        <f t="shared" ref="C14:K14" si="4">C5/C$8</f>
        <v>0.45706666666666668</v>
      </c>
      <c r="D14" s="6">
        <f t="shared" si="4"/>
        <v>0.43459586099180009</v>
      </c>
      <c r="E14" s="6">
        <f t="shared" si="4"/>
        <v>0.41358024691358025</v>
      </c>
      <c r="F14" s="6">
        <f t="shared" si="4"/>
        <v>0.38857677902621723</v>
      </c>
      <c r="G14" s="6">
        <f t="shared" si="4"/>
        <v>0.403957131079967</v>
      </c>
      <c r="H14" s="6">
        <f t="shared" si="4"/>
        <v>0.47663551401869159</v>
      </c>
      <c r="I14" s="6">
        <f t="shared" si="4"/>
        <v>0</v>
      </c>
      <c r="J14" s="6">
        <f t="shared" si="4"/>
        <v>0</v>
      </c>
      <c r="K14" s="6">
        <f t="shared" si="4"/>
        <v>0.57285714285714284</v>
      </c>
    </row>
    <row r="15" spans="1:12">
      <c r="A15" s="90" t="s">
        <v>4</v>
      </c>
      <c r="B15" s="90">
        <v>2971</v>
      </c>
      <c r="C15" s="6">
        <f t="shared" ref="C15:K15" si="5">C6/C$8</f>
        <v>0.26986666666666664</v>
      </c>
      <c r="D15" s="6">
        <f t="shared" si="5"/>
        <v>0.25810230378758298</v>
      </c>
      <c r="E15" s="6">
        <f t="shared" si="5"/>
        <v>0.25473251028806582</v>
      </c>
      <c r="F15" s="6">
        <f t="shared" si="5"/>
        <v>0.23127340823970038</v>
      </c>
      <c r="G15" s="6">
        <f t="shared" si="5"/>
        <v>0.25144270403957131</v>
      </c>
      <c r="H15" s="6">
        <f t="shared" si="5"/>
        <v>6.5420560747663545E-2</v>
      </c>
      <c r="I15" s="6">
        <f t="shared" si="5"/>
        <v>0.75195822454308092</v>
      </c>
      <c r="J15" s="6">
        <f t="shared" si="5"/>
        <v>0.36608863198458574</v>
      </c>
      <c r="K15" s="6">
        <f t="shared" si="5"/>
        <v>0.21142857142857144</v>
      </c>
    </row>
    <row r="16" spans="1:12">
      <c r="A16" s="90" t="s">
        <v>5</v>
      </c>
      <c r="B16" s="90">
        <v>859</v>
      </c>
      <c r="C16" s="6">
        <f t="shared" ref="C16:K16" si="6">C7/C$8</f>
        <v>7.5200000000000003E-2</v>
      </c>
      <c r="D16" s="6">
        <f t="shared" si="6"/>
        <v>9.2932448262397507E-2</v>
      </c>
      <c r="E16" s="6">
        <f t="shared" si="6"/>
        <v>8.1893004115226334E-2</v>
      </c>
      <c r="F16" s="6">
        <f t="shared" si="6"/>
        <v>5.7116104868913858E-2</v>
      </c>
      <c r="G16" s="6">
        <f t="shared" si="6"/>
        <v>8.7386644682605111E-2</v>
      </c>
      <c r="H16" s="6">
        <f t="shared" si="6"/>
        <v>0</v>
      </c>
      <c r="I16" s="6">
        <f t="shared" si="6"/>
        <v>0.10182767624020887</v>
      </c>
      <c r="J16" s="6">
        <f t="shared" si="6"/>
        <v>6.5510597302504817E-2</v>
      </c>
      <c r="K16" s="6">
        <f t="shared" si="6"/>
        <v>5.8571428571428573E-2</v>
      </c>
    </row>
    <row r="17" spans="1:19">
      <c r="A17" s="90" t="s">
        <v>9</v>
      </c>
      <c r="B17" s="90">
        <v>10856</v>
      </c>
      <c r="C17" s="6">
        <f t="shared" ref="C17:K17" si="7">C8/C$8</f>
        <v>1</v>
      </c>
      <c r="D17" s="6">
        <f t="shared" si="7"/>
        <v>1</v>
      </c>
      <c r="E17" s="6">
        <f t="shared" si="7"/>
        <v>1</v>
      </c>
      <c r="F17" s="6">
        <f t="shared" si="7"/>
        <v>1</v>
      </c>
      <c r="G17" s="6">
        <f t="shared" si="7"/>
        <v>1</v>
      </c>
      <c r="H17" s="6">
        <f t="shared" si="7"/>
        <v>1</v>
      </c>
      <c r="I17" s="6">
        <f t="shared" si="7"/>
        <v>1</v>
      </c>
      <c r="J17" s="6">
        <f t="shared" si="7"/>
        <v>1</v>
      </c>
      <c r="K17" s="6">
        <f t="shared" si="7"/>
        <v>1</v>
      </c>
    </row>
    <row r="18" spans="1:19" s="89" customFormat="1"/>
    <row r="19" spans="1:19" s="89" customFormat="1">
      <c r="A19" s="130" t="s">
        <v>577</v>
      </c>
      <c r="B19" s="153" t="s">
        <v>974</v>
      </c>
      <c r="C19" s="153"/>
      <c r="D19" s="153"/>
      <c r="E19" s="153"/>
      <c r="F19" s="153"/>
      <c r="G19" s="107"/>
    </row>
    <row r="20" spans="1:19" s="89" customFormat="1"/>
    <row r="21" spans="1:19" s="89" customFormat="1"/>
    <row r="22" spans="1:19" s="89" customFormat="1"/>
    <row r="23" spans="1:19" s="89" customFormat="1"/>
    <row r="24" spans="1:19" s="89" customFormat="1"/>
    <row r="25" spans="1:19">
      <c r="A25" s="131" t="s">
        <v>425</v>
      </c>
      <c r="B25" s="131" t="s">
        <v>975</v>
      </c>
      <c r="C25" s="131" t="s">
        <v>976</v>
      </c>
      <c r="D25" s="131" t="s">
        <v>977</v>
      </c>
      <c r="E25" s="131" t="s">
        <v>978</v>
      </c>
      <c r="F25" s="131" t="s">
        <v>979</v>
      </c>
      <c r="G25" s="131" t="s">
        <v>980</v>
      </c>
      <c r="H25" s="131" t="s">
        <v>981</v>
      </c>
      <c r="I25" s="131" t="s">
        <v>435</v>
      </c>
      <c r="J25" s="131" t="s">
        <v>982</v>
      </c>
      <c r="K25" s="131" t="s">
        <v>983</v>
      </c>
      <c r="L25" s="131" t="s">
        <v>984</v>
      </c>
      <c r="M25" s="131" t="s">
        <v>985</v>
      </c>
      <c r="N25" s="131" t="s">
        <v>986</v>
      </c>
      <c r="O25" s="131" t="s">
        <v>75</v>
      </c>
      <c r="P25" s="131" t="s">
        <v>987</v>
      </c>
      <c r="Q25" s="131" t="s">
        <v>967</v>
      </c>
      <c r="R25" s="131" t="s">
        <v>77</v>
      </c>
      <c r="S25" s="131" t="s">
        <v>988</v>
      </c>
    </row>
    <row r="26" spans="1:19">
      <c r="A26" s="132" t="s">
        <v>966</v>
      </c>
      <c r="B26" s="133">
        <v>1817</v>
      </c>
      <c r="C26" s="133">
        <v>216</v>
      </c>
      <c r="D26" s="133">
        <v>7</v>
      </c>
      <c r="E26" s="133">
        <v>11</v>
      </c>
      <c r="F26" s="133">
        <v>335</v>
      </c>
      <c r="G26" s="133">
        <v>11</v>
      </c>
      <c r="H26" s="133">
        <v>6</v>
      </c>
      <c r="I26" s="133">
        <v>351</v>
      </c>
      <c r="J26" s="133">
        <v>13</v>
      </c>
      <c r="K26" s="133">
        <v>14</v>
      </c>
      <c r="L26" s="133">
        <v>233</v>
      </c>
      <c r="M26" s="133">
        <v>6</v>
      </c>
      <c r="N26" s="133">
        <v>9</v>
      </c>
      <c r="O26" s="133">
        <v>216</v>
      </c>
      <c r="P26" s="133">
        <v>41</v>
      </c>
      <c r="Q26" s="133">
        <v>20</v>
      </c>
      <c r="R26" s="133">
        <v>259</v>
      </c>
      <c r="S26" s="133">
        <v>69</v>
      </c>
    </row>
    <row r="27" spans="1:19">
      <c r="A27" s="132" t="s">
        <v>351</v>
      </c>
      <c r="B27" s="133">
        <v>877</v>
      </c>
      <c r="C27" s="133">
        <v>137</v>
      </c>
      <c r="D27" s="134"/>
      <c r="E27" s="134"/>
      <c r="F27" s="133">
        <v>197</v>
      </c>
      <c r="G27" s="134"/>
      <c r="H27" s="134"/>
      <c r="I27" s="133">
        <v>229</v>
      </c>
      <c r="J27" s="134"/>
      <c r="K27" s="134"/>
      <c r="L27" s="133">
        <v>97</v>
      </c>
      <c r="M27" s="134"/>
      <c r="N27" s="134"/>
      <c r="O27" s="133">
        <v>96</v>
      </c>
      <c r="P27" s="133">
        <v>8</v>
      </c>
      <c r="Q27" s="133">
        <v>36</v>
      </c>
      <c r="R27" s="133">
        <v>36</v>
      </c>
      <c r="S27" s="133">
        <v>41</v>
      </c>
    </row>
    <row r="28" spans="1:19">
      <c r="A28" s="132" t="s">
        <v>967</v>
      </c>
      <c r="B28" s="133">
        <v>4332</v>
      </c>
      <c r="C28" s="133">
        <v>857</v>
      </c>
      <c r="D28" s="134"/>
      <c r="E28" s="134"/>
      <c r="F28" s="133">
        <v>1113</v>
      </c>
      <c r="G28" s="134"/>
      <c r="H28" s="134"/>
      <c r="I28" s="133">
        <v>1005</v>
      </c>
      <c r="J28" s="134"/>
      <c r="K28" s="134"/>
      <c r="L28" s="133">
        <v>415</v>
      </c>
      <c r="M28" s="134"/>
      <c r="N28" s="134"/>
      <c r="O28" s="133">
        <v>490</v>
      </c>
      <c r="P28" s="133">
        <v>51</v>
      </c>
      <c r="Q28" s="134"/>
      <c r="R28" s="134"/>
      <c r="S28" s="133">
        <v>401</v>
      </c>
    </row>
    <row r="29" spans="1:19">
      <c r="A29" s="132" t="s">
        <v>77</v>
      </c>
      <c r="B29" s="133">
        <v>2971</v>
      </c>
      <c r="C29" s="133">
        <v>506</v>
      </c>
      <c r="D29" s="134"/>
      <c r="E29" s="134"/>
      <c r="F29" s="133">
        <v>661</v>
      </c>
      <c r="G29" s="134"/>
      <c r="H29" s="134"/>
      <c r="I29" s="133">
        <v>619</v>
      </c>
      <c r="J29" s="134"/>
      <c r="K29" s="134"/>
      <c r="L29" s="133">
        <v>247</v>
      </c>
      <c r="M29" s="134"/>
      <c r="N29" s="134"/>
      <c r="O29" s="133">
        <v>305</v>
      </c>
      <c r="P29" s="133">
        <v>7</v>
      </c>
      <c r="Q29" s="133">
        <v>288</v>
      </c>
      <c r="R29" s="133">
        <v>190</v>
      </c>
      <c r="S29" s="133">
        <v>148</v>
      </c>
    </row>
    <row r="30" spans="1:19">
      <c r="A30" s="132" t="s">
        <v>76</v>
      </c>
      <c r="B30" s="133">
        <v>859</v>
      </c>
      <c r="C30" s="133">
        <v>141</v>
      </c>
      <c r="D30" s="134"/>
      <c r="E30" s="134"/>
      <c r="F30" s="133">
        <v>238</v>
      </c>
      <c r="G30" s="134"/>
      <c r="H30" s="134"/>
      <c r="I30" s="133">
        <v>199</v>
      </c>
      <c r="J30" s="134"/>
      <c r="K30" s="134"/>
      <c r="L30" s="133">
        <v>61</v>
      </c>
      <c r="M30" s="134"/>
      <c r="N30" s="134"/>
      <c r="O30" s="133">
        <v>106</v>
      </c>
      <c r="P30" s="134"/>
      <c r="Q30" s="133">
        <v>39</v>
      </c>
      <c r="R30" s="133">
        <v>34</v>
      </c>
      <c r="S30" s="133">
        <v>41</v>
      </c>
    </row>
  </sheetData>
  <mergeCells count="2">
    <mergeCell ref="A1:I1"/>
    <mergeCell ref="B19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2"/>
  <sheetViews>
    <sheetView topLeftCell="A81" workbookViewId="0">
      <selection activeCell="J67" sqref="J67"/>
    </sheetView>
  </sheetViews>
  <sheetFormatPr defaultRowHeight="15"/>
  <cols>
    <col min="1" max="1" width="11.5703125" customWidth="1"/>
  </cols>
  <sheetData>
    <row r="1" spans="1:8">
      <c r="A1" t="s">
        <v>441</v>
      </c>
    </row>
    <row r="2" spans="1:8">
      <c r="A2" s="29" t="s">
        <v>74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9</v>
      </c>
    </row>
    <row r="3" spans="1:8">
      <c r="A3" s="30" t="s">
        <v>435</v>
      </c>
      <c r="B3" s="31">
        <v>488</v>
      </c>
      <c r="C3" s="55"/>
      <c r="D3" s="31">
        <v>86</v>
      </c>
      <c r="E3" s="31">
        <v>13</v>
      </c>
      <c r="F3" s="31">
        <v>1</v>
      </c>
      <c r="G3" s="31">
        <v>588</v>
      </c>
    </row>
    <row r="4" spans="1:8">
      <c r="A4" s="30" t="s">
        <v>26</v>
      </c>
      <c r="B4" s="55"/>
      <c r="C4" s="55"/>
      <c r="D4" s="31">
        <v>1</v>
      </c>
      <c r="E4" s="55"/>
      <c r="F4" s="55"/>
      <c r="G4" s="31">
        <v>1</v>
      </c>
    </row>
    <row r="5" spans="1:8">
      <c r="A5" s="30" t="s">
        <v>436</v>
      </c>
      <c r="B5" s="55"/>
      <c r="C5" s="55"/>
      <c r="D5" s="31">
        <v>1</v>
      </c>
      <c r="E5" s="55"/>
      <c r="F5" s="55"/>
      <c r="G5" s="31">
        <v>1</v>
      </c>
    </row>
    <row r="6" spans="1:8">
      <c r="A6" s="30" t="s">
        <v>437</v>
      </c>
      <c r="B6" s="55"/>
      <c r="C6" s="31">
        <v>1</v>
      </c>
      <c r="D6" s="55"/>
      <c r="E6" s="55"/>
      <c r="F6" s="55"/>
      <c r="G6" s="31">
        <v>1</v>
      </c>
    </row>
    <row r="7" spans="1:8">
      <c r="A7" s="30" t="s">
        <v>351</v>
      </c>
      <c r="B7" s="55"/>
      <c r="C7" s="31">
        <v>257</v>
      </c>
      <c r="D7" s="31">
        <v>66</v>
      </c>
      <c r="E7" s="31">
        <v>3</v>
      </c>
      <c r="F7" s="31">
        <v>1</v>
      </c>
      <c r="G7" s="31">
        <v>327</v>
      </c>
    </row>
    <row r="8" spans="1:8">
      <c r="A8" s="30" t="s">
        <v>438</v>
      </c>
      <c r="B8" s="55"/>
      <c r="C8" s="55"/>
      <c r="D8" s="31">
        <v>1</v>
      </c>
      <c r="E8" s="55"/>
      <c r="F8" s="55"/>
      <c r="G8" s="31">
        <v>1</v>
      </c>
    </row>
    <row r="9" spans="1:8">
      <c r="A9" s="30" t="s">
        <v>439</v>
      </c>
      <c r="B9" s="55"/>
      <c r="C9" s="55"/>
      <c r="D9" s="31">
        <v>1</v>
      </c>
      <c r="E9" s="55"/>
      <c r="F9" s="55"/>
      <c r="G9" s="31">
        <v>1</v>
      </c>
    </row>
    <row r="10" spans="1:8">
      <c r="A10" s="30" t="s">
        <v>440</v>
      </c>
      <c r="B10" s="55"/>
      <c r="C10" s="55"/>
      <c r="D10" s="31">
        <v>2</v>
      </c>
      <c r="E10" s="31">
        <v>1</v>
      </c>
      <c r="F10" s="55"/>
      <c r="G10" s="31">
        <v>3</v>
      </c>
    </row>
    <row r="11" spans="1:8">
      <c r="A11" s="30" t="s">
        <v>77</v>
      </c>
      <c r="B11" s="31">
        <v>5</v>
      </c>
      <c r="C11" s="31">
        <v>3</v>
      </c>
      <c r="D11" s="31">
        <v>821</v>
      </c>
      <c r="E11" s="31">
        <v>814</v>
      </c>
      <c r="F11" s="55"/>
      <c r="G11" s="31">
        <v>1643</v>
      </c>
    </row>
    <row r="12" spans="1:8">
      <c r="A12" s="30" t="s">
        <v>394</v>
      </c>
      <c r="B12" s="55"/>
      <c r="C12" s="55"/>
      <c r="D12" s="31">
        <v>1</v>
      </c>
      <c r="E12" s="55"/>
      <c r="F12" s="55"/>
      <c r="G12" s="31">
        <v>1</v>
      </c>
    </row>
    <row r="13" spans="1:8">
      <c r="A13" s="30" t="s">
        <v>76</v>
      </c>
      <c r="B13" s="55"/>
      <c r="C13" s="55"/>
      <c r="D13" s="31">
        <v>108</v>
      </c>
      <c r="E13" s="31">
        <v>14</v>
      </c>
      <c r="F13" s="31">
        <v>226</v>
      </c>
      <c r="G13" s="31">
        <v>348</v>
      </c>
    </row>
    <row r="14" spans="1:8">
      <c r="A14" s="54"/>
      <c r="B14" s="56"/>
      <c r="C14" s="56"/>
      <c r="D14" s="57"/>
      <c r="E14" s="57"/>
      <c r="F14" s="57"/>
      <c r="G14" s="57"/>
    </row>
    <row r="15" spans="1:8">
      <c r="A15" s="148" t="s">
        <v>447</v>
      </c>
      <c r="B15" s="148"/>
      <c r="C15" s="148"/>
      <c r="D15" s="148"/>
      <c r="E15" s="148"/>
      <c r="F15" s="148"/>
      <c r="G15" s="148"/>
    </row>
    <row r="16" spans="1:8">
      <c r="A16" s="29" t="s">
        <v>74</v>
      </c>
      <c r="B16" s="29" t="s">
        <v>1</v>
      </c>
      <c r="C16" s="29" t="s">
        <v>2</v>
      </c>
      <c r="D16" s="29" t="s">
        <v>3</v>
      </c>
      <c r="E16" s="29" t="s">
        <v>4</v>
      </c>
      <c r="F16" s="29" t="s">
        <v>5</v>
      </c>
      <c r="G16" s="29" t="s">
        <v>9</v>
      </c>
      <c r="H16" s="29" t="s">
        <v>10</v>
      </c>
    </row>
    <row r="17" spans="1:8">
      <c r="A17" s="30" t="s">
        <v>442</v>
      </c>
      <c r="B17" s="5">
        <f t="shared" ref="B17:G17" si="0">B3</f>
        <v>488</v>
      </c>
      <c r="C17" s="5">
        <f t="shared" si="0"/>
        <v>0</v>
      </c>
      <c r="D17" s="5">
        <f t="shared" si="0"/>
        <v>86</v>
      </c>
      <c r="E17" s="5">
        <f t="shared" si="0"/>
        <v>13</v>
      </c>
      <c r="F17" s="5">
        <f t="shared" si="0"/>
        <v>1</v>
      </c>
      <c r="G17" s="5">
        <f t="shared" si="0"/>
        <v>588</v>
      </c>
      <c r="H17" s="53">
        <f t="shared" ref="H17:H22" si="1">G17/$G$22</f>
        <v>0.20171526586620928</v>
      </c>
    </row>
    <row r="18" spans="1:8">
      <c r="A18" s="30" t="s">
        <v>443</v>
      </c>
      <c r="B18" s="5">
        <f t="shared" ref="B18:G18" si="2">B7</f>
        <v>0</v>
      </c>
      <c r="C18" s="5">
        <f t="shared" si="2"/>
        <v>257</v>
      </c>
      <c r="D18" s="5">
        <f t="shared" si="2"/>
        <v>66</v>
      </c>
      <c r="E18" s="5">
        <f t="shared" si="2"/>
        <v>3</v>
      </c>
      <c r="F18" s="5">
        <f t="shared" si="2"/>
        <v>1</v>
      </c>
      <c r="G18" s="5">
        <f t="shared" si="2"/>
        <v>327</v>
      </c>
      <c r="H18" s="53">
        <f t="shared" si="1"/>
        <v>0.11217838765008577</v>
      </c>
    </row>
    <row r="19" spans="1:8">
      <c r="A19" s="30" t="s">
        <v>444</v>
      </c>
      <c r="B19" s="5">
        <f t="shared" ref="B19:G19" si="3">B11</f>
        <v>5</v>
      </c>
      <c r="C19" s="5">
        <f t="shared" si="3"/>
        <v>3</v>
      </c>
      <c r="D19" s="5">
        <f t="shared" si="3"/>
        <v>821</v>
      </c>
      <c r="E19" s="5">
        <f t="shared" si="3"/>
        <v>814</v>
      </c>
      <c r="F19" s="5">
        <f t="shared" si="3"/>
        <v>0</v>
      </c>
      <c r="G19" s="5">
        <f t="shared" si="3"/>
        <v>1643</v>
      </c>
      <c r="H19" s="53">
        <f t="shared" si="1"/>
        <v>0.5636363636363636</v>
      </c>
    </row>
    <row r="20" spans="1:8">
      <c r="A20" s="30" t="s">
        <v>445</v>
      </c>
      <c r="B20" s="5">
        <f t="shared" ref="B20:G20" si="4">B13</f>
        <v>0</v>
      </c>
      <c r="C20" s="5">
        <f t="shared" si="4"/>
        <v>0</v>
      </c>
      <c r="D20" s="5">
        <f t="shared" si="4"/>
        <v>108</v>
      </c>
      <c r="E20" s="5">
        <f t="shared" si="4"/>
        <v>14</v>
      </c>
      <c r="F20" s="5">
        <f t="shared" si="4"/>
        <v>226</v>
      </c>
      <c r="G20" s="5">
        <f t="shared" si="4"/>
        <v>348</v>
      </c>
      <c r="H20" s="53">
        <f t="shared" si="1"/>
        <v>0.11938250428816466</v>
      </c>
    </row>
    <row r="21" spans="1:8">
      <c r="A21" s="30" t="s">
        <v>446</v>
      </c>
      <c r="B21" s="5">
        <f t="shared" ref="B21:G21" si="5">B4+B5+B6+B8+B9+B10+B12</f>
        <v>0</v>
      </c>
      <c r="C21" s="5">
        <f t="shared" si="5"/>
        <v>1</v>
      </c>
      <c r="D21" s="5">
        <f t="shared" si="5"/>
        <v>7</v>
      </c>
      <c r="E21" s="5">
        <f t="shared" si="5"/>
        <v>1</v>
      </c>
      <c r="F21" s="5">
        <f t="shared" si="5"/>
        <v>0</v>
      </c>
      <c r="G21" s="5">
        <f t="shared" si="5"/>
        <v>9</v>
      </c>
      <c r="H21" s="53">
        <f t="shared" si="1"/>
        <v>3.0874785591766723E-3</v>
      </c>
    </row>
    <row r="22" spans="1:8">
      <c r="A22" s="30" t="s">
        <v>9</v>
      </c>
      <c r="B22" s="5">
        <f t="shared" ref="B22:G22" si="6">SUM(B17:B21)</f>
        <v>493</v>
      </c>
      <c r="C22" s="5">
        <f t="shared" si="6"/>
        <v>261</v>
      </c>
      <c r="D22" s="5">
        <f t="shared" si="6"/>
        <v>1088</v>
      </c>
      <c r="E22" s="5">
        <f t="shared" si="6"/>
        <v>845</v>
      </c>
      <c r="F22" s="5">
        <f t="shared" si="6"/>
        <v>228</v>
      </c>
      <c r="G22" s="5">
        <f t="shared" si="6"/>
        <v>2915</v>
      </c>
      <c r="H22" s="53">
        <f t="shared" si="1"/>
        <v>1</v>
      </c>
    </row>
    <row r="39" spans="1:3">
      <c r="A39" t="s">
        <v>448</v>
      </c>
    </row>
    <row r="40" spans="1:3">
      <c r="A40" s="29" t="s">
        <v>74</v>
      </c>
      <c r="B40" s="58" t="str">
        <f>D16</f>
        <v>National</v>
      </c>
      <c r="C40" s="58" t="s">
        <v>10</v>
      </c>
    </row>
    <row r="41" spans="1:3">
      <c r="A41" s="30" t="s">
        <v>442</v>
      </c>
      <c r="B41" s="5">
        <f t="shared" ref="B41:B46" si="7">D17</f>
        <v>86</v>
      </c>
      <c r="C41" s="6">
        <f t="shared" ref="C41:C46" si="8">B41/$B$46</f>
        <v>7.904411764705882E-2</v>
      </c>
    </row>
    <row r="42" spans="1:3">
      <c r="A42" s="30" t="s">
        <v>443</v>
      </c>
      <c r="B42" s="5">
        <f t="shared" si="7"/>
        <v>66</v>
      </c>
      <c r="C42" s="6">
        <f t="shared" si="8"/>
        <v>6.0661764705882353E-2</v>
      </c>
    </row>
    <row r="43" spans="1:3">
      <c r="A43" s="30" t="s">
        <v>444</v>
      </c>
      <c r="B43" s="5">
        <f t="shared" si="7"/>
        <v>821</v>
      </c>
      <c r="C43" s="6">
        <f t="shared" si="8"/>
        <v>0.75459558823529416</v>
      </c>
    </row>
    <row r="44" spans="1:3">
      <c r="A44" s="30" t="s">
        <v>445</v>
      </c>
      <c r="B44" s="5">
        <f t="shared" si="7"/>
        <v>108</v>
      </c>
      <c r="C44" s="6">
        <f t="shared" si="8"/>
        <v>9.9264705882352935E-2</v>
      </c>
    </row>
    <row r="45" spans="1:3">
      <c r="A45" s="30" t="s">
        <v>446</v>
      </c>
      <c r="B45" s="5">
        <f t="shared" si="7"/>
        <v>7</v>
      </c>
      <c r="C45" s="6">
        <f t="shared" si="8"/>
        <v>6.4338235294117644E-3</v>
      </c>
    </row>
    <row r="46" spans="1:3">
      <c r="A46" s="30" t="s">
        <v>9</v>
      </c>
      <c r="B46" s="5">
        <f t="shared" si="7"/>
        <v>1088</v>
      </c>
      <c r="C46" s="6">
        <f t="shared" si="8"/>
        <v>1</v>
      </c>
    </row>
    <row r="47" spans="1:3">
      <c r="A47" s="54"/>
      <c r="B47" s="59"/>
      <c r="C47" s="60"/>
    </row>
    <row r="48" spans="1:3">
      <c r="A48" s="54"/>
      <c r="B48" s="59"/>
      <c r="C48" s="60"/>
    </row>
    <row r="64" spans="1:8">
      <c r="A64" s="148"/>
      <c r="B64" s="148"/>
      <c r="C64" s="148"/>
      <c r="D64" s="148"/>
      <c r="E64" s="148"/>
      <c r="F64" s="148"/>
      <c r="G64" s="148"/>
      <c r="H64" s="89"/>
    </row>
    <row r="65" spans="1:3" ht="15" customHeight="1">
      <c r="A65" t="s">
        <v>447</v>
      </c>
    </row>
    <row r="66" spans="1:3">
      <c r="A66" t="s">
        <v>74</v>
      </c>
      <c r="B66" t="s">
        <v>9</v>
      </c>
      <c r="C66" t="s">
        <v>10</v>
      </c>
    </row>
    <row r="67" spans="1:3">
      <c r="A67" t="s">
        <v>442</v>
      </c>
      <c r="B67">
        <v>588</v>
      </c>
      <c r="C67">
        <v>0.20171526586620928</v>
      </c>
    </row>
    <row r="68" spans="1:3">
      <c r="A68" t="s">
        <v>443</v>
      </c>
      <c r="B68">
        <v>327</v>
      </c>
      <c r="C68">
        <v>0.11217838765008577</v>
      </c>
    </row>
    <row r="69" spans="1:3">
      <c r="A69" t="s">
        <v>444</v>
      </c>
      <c r="B69">
        <v>1643</v>
      </c>
      <c r="C69">
        <v>0.5636363636363636</v>
      </c>
    </row>
    <row r="70" spans="1:3">
      <c r="A70" t="s">
        <v>445</v>
      </c>
      <c r="B70">
        <v>348</v>
      </c>
      <c r="C70">
        <v>0.11938250428816466</v>
      </c>
    </row>
    <row r="71" spans="1:3">
      <c r="A71" t="s">
        <v>446</v>
      </c>
      <c r="B71">
        <v>9</v>
      </c>
      <c r="C71">
        <v>3.0874785591766723E-3</v>
      </c>
    </row>
    <row r="72" spans="1:3">
      <c r="A72" t="s">
        <v>9</v>
      </c>
      <c r="B72">
        <v>2915</v>
      </c>
      <c r="C72">
        <v>1</v>
      </c>
    </row>
  </sheetData>
  <mergeCells count="2">
    <mergeCell ref="A15:G15"/>
    <mergeCell ref="A64:G64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10" sqref="C10"/>
    </sheetView>
  </sheetViews>
  <sheetFormatPr defaultRowHeight="15"/>
  <sheetData>
    <row r="1" spans="1:3">
      <c r="A1" s="89" t="s">
        <v>1008</v>
      </c>
    </row>
    <row r="3" spans="1:3">
      <c r="A3" s="89" t="s">
        <v>1</v>
      </c>
      <c r="B3">
        <v>48651</v>
      </c>
      <c r="C3" s="107">
        <f>B3/B$7</f>
        <v>0.47407039289055192</v>
      </c>
    </row>
    <row r="4" spans="1:3">
      <c r="A4" s="89" t="s">
        <v>2</v>
      </c>
      <c r="B4">
        <v>6616</v>
      </c>
      <c r="C4" s="107">
        <f t="shared" ref="C4:C7" si="0">B4/B$7</f>
        <v>6.4468350483317741E-2</v>
      </c>
    </row>
    <row r="5" spans="1:3">
      <c r="A5" s="89" t="s">
        <v>4</v>
      </c>
      <c r="B5">
        <v>35981</v>
      </c>
      <c r="C5" s="107">
        <f t="shared" si="0"/>
        <v>0.35060999376364205</v>
      </c>
    </row>
    <row r="6" spans="1:3">
      <c r="A6" s="89" t="s">
        <v>5</v>
      </c>
      <c r="B6">
        <v>11376</v>
      </c>
      <c r="C6" s="107">
        <f t="shared" si="0"/>
        <v>0.11085126286248831</v>
      </c>
    </row>
    <row r="7" spans="1:3">
      <c r="A7" s="89" t="s">
        <v>1009</v>
      </c>
      <c r="B7">
        <f>SUM(B3:B6)</f>
        <v>102624</v>
      </c>
      <c r="C7" s="107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A22" sqref="A22:B22"/>
    </sheetView>
  </sheetViews>
  <sheetFormatPr defaultRowHeight="15"/>
  <cols>
    <col min="1" max="1" width="29.28515625" customWidth="1"/>
  </cols>
  <sheetData>
    <row r="1" spans="1:8">
      <c r="A1" t="s">
        <v>14</v>
      </c>
    </row>
    <row r="2" spans="1:8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9</v>
      </c>
      <c r="H2" s="7" t="s">
        <v>10</v>
      </c>
    </row>
    <row r="3" spans="1:8">
      <c r="A3" s="8" t="s">
        <v>6</v>
      </c>
      <c r="B3" s="9">
        <v>3653</v>
      </c>
      <c r="C3" s="9">
        <v>2005.5</v>
      </c>
      <c r="D3" s="9">
        <v>11479</v>
      </c>
      <c r="E3" s="9">
        <v>4767.5</v>
      </c>
      <c r="F3" s="9">
        <v>1794</v>
      </c>
      <c r="G3" s="9">
        <v>23699</v>
      </c>
      <c r="H3" s="6">
        <f>G3/$G$6</f>
        <v>0.69406940986967347</v>
      </c>
    </row>
    <row r="4" spans="1:8">
      <c r="A4" s="8" t="s">
        <v>7</v>
      </c>
      <c r="B4" s="9">
        <v>2124</v>
      </c>
      <c r="C4" s="9">
        <v>430</v>
      </c>
      <c r="D4" s="9">
        <v>1643</v>
      </c>
      <c r="E4" s="9">
        <v>4141</v>
      </c>
      <c r="F4" s="9">
        <v>872</v>
      </c>
      <c r="G4" s="9">
        <v>9210</v>
      </c>
      <c r="H4" s="6">
        <f>G4/$G$6</f>
        <v>0.26973202518670375</v>
      </c>
    </row>
    <row r="5" spans="1:8">
      <c r="A5" s="8" t="s">
        <v>8</v>
      </c>
      <c r="B5" s="9">
        <v>176</v>
      </c>
      <c r="C5" s="9">
        <v>244</v>
      </c>
      <c r="D5" s="9">
        <v>454</v>
      </c>
      <c r="E5" s="9">
        <v>335</v>
      </c>
      <c r="F5" s="9">
        <v>27</v>
      </c>
      <c r="G5" s="9">
        <v>1236</v>
      </c>
      <c r="H5" s="6">
        <f>G5/$G$6</f>
        <v>3.6198564943622787E-2</v>
      </c>
    </row>
    <row r="6" spans="1:8">
      <c r="A6" s="8" t="s">
        <v>13</v>
      </c>
      <c r="B6" s="10">
        <f t="shared" ref="B6:G6" si="0">SUM(B3:B5)</f>
        <v>5953</v>
      </c>
      <c r="C6" s="10">
        <f t="shared" si="0"/>
        <v>2679.5</v>
      </c>
      <c r="D6" s="10">
        <f t="shared" si="0"/>
        <v>13576</v>
      </c>
      <c r="E6" s="10">
        <f t="shared" si="0"/>
        <v>9243.5</v>
      </c>
      <c r="F6" s="10">
        <f t="shared" si="0"/>
        <v>2693</v>
      </c>
      <c r="G6" s="10">
        <f t="shared" si="0"/>
        <v>34145</v>
      </c>
      <c r="H6" s="6">
        <f>G6/$G$6</f>
        <v>1</v>
      </c>
    </row>
    <row r="7" spans="1:8">
      <c r="A7" s="8" t="s">
        <v>11</v>
      </c>
      <c r="B7" s="6">
        <f t="shared" ref="B7:G7" si="1">B6/$G$6</f>
        <v>0.17434470639917996</v>
      </c>
      <c r="C7" s="6">
        <f t="shared" si="1"/>
        <v>7.8474154341777708E-2</v>
      </c>
      <c r="D7" s="6">
        <f t="shared" si="1"/>
        <v>0.39759847708302826</v>
      </c>
      <c r="E7" s="6">
        <f t="shared" si="1"/>
        <v>0.27071313515888124</v>
      </c>
      <c r="F7" s="6">
        <f t="shared" si="1"/>
        <v>7.8869527017132818E-2</v>
      </c>
      <c r="G7" s="6">
        <f t="shared" si="1"/>
        <v>1</v>
      </c>
    </row>
    <row r="9" spans="1:8">
      <c r="A9" s="149" t="s">
        <v>15</v>
      </c>
      <c r="B9" s="149"/>
      <c r="C9" s="149"/>
      <c r="D9" s="149"/>
      <c r="E9" s="149"/>
      <c r="F9" s="149"/>
      <c r="G9" s="149"/>
    </row>
    <row r="10" spans="1:8">
      <c r="A10" s="7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9</v>
      </c>
    </row>
    <row r="11" spans="1:8">
      <c r="A11" s="8" t="s">
        <v>6</v>
      </c>
      <c r="B11" s="9">
        <f t="shared" ref="B11:G11" si="2">B3/12</f>
        <v>304.41666666666669</v>
      </c>
      <c r="C11" s="9">
        <f t="shared" si="2"/>
        <v>167.125</v>
      </c>
      <c r="D11" s="9">
        <f t="shared" si="2"/>
        <v>956.58333333333337</v>
      </c>
      <c r="E11" s="9">
        <f t="shared" si="2"/>
        <v>397.29166666666669</v>
      </c>
      <c r="F11" s="9">
        <f t="shared" si="2"/>
        <v>149.5</v>
      </c>
      <c r="G11" s="9">
        <f t="shared" si="2"/>
        <v>1974.9166666666667</v>
      </c>
    </row>
    <row r="12" spans="1:8">
      <c r="A12" s="8" t="s">
        <v>7</v>
      </c>
      <c r="B12" s="9">
        <f t="shared" ref="B12:G12" si="3">B4/12</f>
        <v>177</v>
      </c>
      <c r="C12" s="9">
        <f t="shared" si="3"/>
        <v>35.833333333333336</v>
      </c>
      <c r="D12" s="9">
        <f t="shared" si="3"/>
        <v>136.91666666666666</v>
      </c>
      <c r="E12" s="9">
        <f t="shared" si="3"/>
        <v>345.08333333333331</v>
      </c>
      <c r="F12" s="9">
        <f t="shared" si="3"/>
        <v>72.666666666666671</v>
      </c>
      <c r="G12" s="9">
        <f t="shared" si="3"/>
        <v>767.5</v>
      </c>
    </row>
    <row r="13" spans="1:8">
      <c r="A13" s="8" t="s">
        <v>8</v>
      </c>
      <c r="B13" s="9">
        <f t="shared" ref="B13:G13" si="4">B5/12</f>
        <v>14.666666666666666</v>
      </c>
      <c r="C13" s="9">
        <f t="shared" si="4"/>
        <v>20.333333333333332</v>
      </c>
      <c r="D13" s="9">
        <f t="shared" si="4"/>
        <v>37.833333333333336</v>
      </c>
      <c r="E13" s="9">
        <f t="shared" si="4"/>
        <v>27.916666666666668</v>
      </c>
      <c r="F13" s="9">
        <f t="shared" si="4"/>
        <v>2.25</v>
      </c>
      <c r="G13" s="9">
        <f t="shared" si="4"/>
        <v>103</v>
      </c>
    </row>
    <row r="14" spans="1:8">
      <c r="A14" s="8" t="s">
        <v>13</v>
      </c>
      <c r="B14" s="9">
        <f t="shared" ref="B14:G14" si="5">B6/12</f>
        <v>496.08333333333331</v>
      </c>
      <c r="C14" s="9">
        <f t="shared" si="5"/>
        <v>223.29166666666666</v>
      </c>
      <c r="D14" s="9">
        <f t="shared" si="5"/>
        <v>1131.3333333333333</v>
      </c>
      <c r="E14" s="9">
        <f t="shared" si="5"/>
        <v>770.29166666666663</v>
      </c>
      <c r="F14" s="9">
        <f t="shared" si="5"/>
        <v>224.41666666666666</v>
      </c>
      <c r="G14" s="9">
        <f t="shared" si="5"/>
        <v>2845.4166666666665</v>
      </c>
    </row>
  </sheetData>
  <mergeCells count="1">
    <mergeCell ref="A9:G9"/>
  </mergeCells>
  <pageMargins left="0.7" right="0.7" top="0.75" bottom="0.75" header="0.3" footer="0.3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5"/>
  <sheetData>
    <row r="1" spans="1:7">
      <c r="A1" t="s">
        <v>473</v>
      </c>
    </row>
    <row r="2" spans="1:7">
      <c r="A2" s="61" t="s">
        <v>20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9</v>
      </c>
    </row>
    <row r="3" spans="1:7">
      <c r="A3" s="62" t="s">
        <v>47</v>
      </c>
      <c r="B3" s="64">
        <v>234</v>
      </c>
      <c r="C3" s="64">
        <v>121</v>
      </c>
      <c r="D3" s="64">
        <v>516</v>
      </c>
      <c r="E3" s="64">
        <v>161</v>
      </c>
      <c r="F3" s="64">
        <v>86</v>
      </c>
      <c r="G3" s="64">
        <v>1118</v>
      </c>
    </row>
    <row r="4" spans="1:7">
      <c r="A4" s="62" t="s">
        <v>31</v>
      </c>
      <c r="B4" s="63"/>
      <c r="C4" s="64">
        <v>20</v>
      </c>
      <c r="D4" s="63"/>
      <c r="E4" s="64">
        <v>156</v>
      </c>
      <c r="F4" s="63"/>
      <c r="G4" s="64">
        <v>176</v>
      </c>
    </row>
    <row r="5" spans="1:7">
      <c r="A5" s="62" t="s">
        <v>24</v>
      </c>
      <c r="B5" s="64">
        <v>78</v>
      </c>
      <c r="C5" s="64">
        <v>40</v>
      </c>
      <c r="D5" s="64">
        <v>409</v>
      </c>
      <c r="E5" s="64">
        <v>153</v>
      </c>
      <c r="F5" s="64">
        <v>62</v>
      </c>
      <c r="G5" s="64">
        <v>742</v>
      </c>
    </row>
    <row r="6" spans="1:7">
      <c r="A6" s="62" t="s">
        <v>42</v>
      </c>
      <c r="B6" s="63"/>
      <c r="C6" s="63"/>
      <c r="D6" s="64">
        <v>48</v>
      </c>
      <c r="E6" s="63"/>
      <c r="F6" s="64">
        <v>1</v>
      </c>
      <c r="G6" s="64">
        <v>49</v>
      </c>
    </row>
    <row r="7" spans="1:7">
      <c r="A7" s="62" t="s">
        <v>26</v>
      </c>
      <c r="B7" s="64">
        <v>165</v>
      </c>
      <c r="C7" s="64">
        <v>80</v>
      </c>
      <c r="D7" s="64">
        <v>25</v>
      </c>
      <c r="E7" s="64">
        <v>375</v>
      </c>
      <c r="F7" s="64">
        <v>77</v>
      </c>
      <c r="G7" s="64">
        <v>722</v>
      </c>
    </row>
    <row r="8" spans="1:7">
      <c r="A8" s="62" t="s">
        <v>22</v>
      </c>
      <c r="B8" s="64">
        <v>16</v>
      </c>
      <c r="C8" s="63"/>
      <c r="D8" s="64">
        <v>90</v>
      </c>
      <c r="E8" s="63"/>
      <c r="F8" s="63"/>
      <c r="G8" s="64">
        <v>106</v>
      </c>
    </row>
    <row r="9" spans="1:7">
      <c r="A9" s="62" t="s">
        <v>65</v>
      </c>
      <c r="B9" s="63"/>
      <c r="C9" s="63"/>
      <c r="D9" s="63"/>
      <c r="E9" s="63"/>
      <c r="F9" s="64">
        <v>2</v>
      </c>
      <c r="G9" s="64">
        <v>2</v>
      </c>
    </row>
    <row r="10" spans="1:7">
      <c r="A10" s="62" t="s">
        <v>9</v>
      </c>
      <c r="B10" s="5">
        <f t="shared" ref="B10:G10" si="0">SUM(B3:B9)</f>
        <v>493</v>
      </c>
      <c r="C10" s="5">
        <f t="shared" si="0"/>
        <v>261</v>
      </c>
      <c r="D10" s="5">
        <f t="shared" si="0"/>
        <v>1088</v>
      </c>
      <c r="E10" s="5">
        <f t="shared" si="0"/>
        <v>845</v>
      </c>
      <c r="F10" s="5">
        <f t="shared" si="0"/>
        <v>228</v>
      </c>
      <c r="G10" s="5">
        <f t="shared" si="0"/>
        <v>2915</v>
      </c>
    </row>
    <row r="12" spans="1:7">
      <c r="A12" s="61" t="s">
        <v>20</v>
      </c>
      <c r="B12" s="5" t="str">
        <f>G2</f>
        <v>Total</v>
      </c>
    </row>
    <row r="13" spans="1:7">
      <c r="A13" s="62" t="s">
        <v>47</v>
      </c>
      <c r="B13" s="5">
        <f t="shared" ref="B13:B20" si="1">G3</f>
        <v>1118</v>
      </c>
    </row>
    <row r="14" spans="1:7">
      <c r="A14" s="62" t="s">
        <v>31</v>
      </c>
      <c r="B14" s="5">
        <f t="shared" si="1"/>
        <v>176</v>
      </c>
    </row>
    <row r="15" spans="1:7">
      <c r="A15" s="62" t="s">
        <v>24</v>
      </c>
      <c r="B15" s="5">
        <f t="shared" si="1"/>
        <v>742</v>
      </c>
    </row>
    <row r="16" spans="1:7">
      <c r="A16" s="62" t="s">
        <v>42</v>
      </c>
      <c r="B16" s="5">
        <f t="shared" si="1"/>
        <v>49</v>
      </c>
    </row>
    <row r="17" spans="1:2">
      <c r="A17" s="62" t="s">
        <v>26</v>
      </c>
      <c r="B17" s="5">
        <f t="shared" si="1"/>
        <v>722</v>
      </c>
    </row>
    <row r="18" spans="1:2">
      <c r="A18" s="62" t="s">
        <v>22</v>
      </c>
      <c r="B18" s="5">
        <f t="shared" si="1"/>
        <v>106</v>
      </c>
    </row>
    <row r="19" spans="1:2">
      <c r="A19" s="62" t="s">
        <v>65</v>
      </c>
      <c r="B19" s="5">
        <f t="shared" si="1"/>
        <v>2</v>
      </c>
    </row>
    <row r="20" spans="1:2">
      <c r="A20" s="62" t="s">
        <v>9</v>
      </c>
      <c r="B20" s="5">
        <f t="shared" si="1"/>
        <v>2915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H9" sqref="H9"/>
    </sheetView>
  </sheetViews>
  <sheetFormatPr defaultRowHeight="15"/>
  <cols>
    <col min="1" max="1" width="35.140625" customWidth="1"/>
  </cols>
  <sheetData>
    <row r="1" spans="1:9">
      <c r="A1" t="s">
        <v>66</v>
      </c>
    </row>
    <row r="2" spans="1:9">
      <c r="A2" s="11" t="s">
        <v>19</v>
      </c>
      <c r="B2" s="11" t="s">
        <v>20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9</v>
      </c>
      <c r="I2" s="11" t="s">
        <v>10</v>
      </c>
    </row>
    <row r="3" spans="1:9">
      <c r="A3" s="12" t="s">
        <v>46</v>
      </c>
      <c r="B3" s="12" t="s">
        <v>47</v>
      </c>
      <c r="C3" s="13">
        <v>1</v>
      </c>
      <c r="D3" s="13">
        <v>2</v>
      </c>
      <c r="E3" s="13">
        <v>91</v>
      </c>
      <c r="F3" s="13">
        <v>13</v>
      </c>
      <c r="G3" s="13">
        <v>9</v>
      </c>
      <c r="H3" s="13">
        <v>116</v>
      </c>
      <c r="I3" s="6">
        <f>H3/$H$43</f>
        <v>3.9794168096054891E-2</v>
      </c>
    </row>
    <row r="4" spans="1:9">
      <c r="A4" s="12" t="s">
        <v>50</v>
      </c>
      <c r="B4" s="12" t="s">
        <v>47</v>
      </c>
      <c r="C4" s="14"/>
      <c r="D4" s="13">
        <v>77</v>
      </c>
      <c r="E4" s="13">
        <v>189</v>
      </c>
      <c r="F4" s="13">
        <v>75</v>
      </c>
      <c r="G4" s="13">
        <v>42</v>
      </c>
      <c r="H4" s="13">
        <v>383</v>
      </c>
      <c r="I4" s="6">
        <f t="shared" ref="I4:I43" si="0">H4/$H$43</f>
        <v>0.13138936535162951</v>
      </c>
    </row>
    <row r="5" spans="1:9">
      <c r="A5" s="12" t="s">
        <v>52</v>
      </c>
      <c r="B5" s="12" t="s">
        <v>47</v>
      </c>
      <c r="C5" s="14"/>
      <c r="D5" s="13">
        <v>1</v>
      </c>
      <c r="E5" s="13">
        <v>105</v>
      </c>
      <c r="F5" s="13">
        <v>33</v>
      </c>
      <c r="G5" s="13">
        <v>1</v>
      </c>
      <c r="H5" s="13">
        <v>140</v>
      </c>
      <c r="I5" s="6">
        <f t="shared" si="0"/>
        <v>4.8027444253859346E-2</v>
      </c>
    </row>
    <row r="6" spans="1:9">
      <c r="A6" s="12" t="s">
        <v>58</v>
      </c>
      <c r="B6" s="12" t="s">
        <v>47</v>
      </c>
      <c r="C6" s="14"/>
      <c r="D6" s="14"/>
      <c r="E6" s="14"/>
      <c r="F6" s="14"/>
      <c r="G6" s="13">
        <v>1</v>
      </c>
      <c r="H6" s="13">
        <v>1</v>
      </c>
      <c r="I6" s="6">
        <f t="shared" si="0"/>
        <v>3.4305317324185246E-4</v>
      </c>
    </row>
    <row r="7" spans="1:9">
      <c r="A7" s="12" t="s">
        <v>60</v>
      </c>
      <c r="B7" s="12" t="s">
        <v>47</v>
      </c>
      <c r="C7" s="13">
        <v>233</v>
      </c>
      <c r="D7" s="13">
        <v>41</v>
      </c>
      <c r="E7" s="13">
        <v>131</v>
      </c>
      <c r="F7" s="13">
        <v>40</v>
      </c>
      <c r="G7" s="13">
        <v>33</v>
      </c>
      <c r="H7" s="13">
        <v>478</v>
      </c>
      <c r="I7" s="6">
        <f t="shared" si="0"/>
        <v>0.16397941680960548</v>
      </c>
    </row>
    <row r="8" spans="1:9">
      <c r="A8" s="12" t="s">
        <v>30</v>
      </c>
      <c r="B8" s="12" t="s">
        <v>31</v>
      </c>
      <c r="C8" s="14"/>
      <c r="D8" s="14"/>
      <c r="E8" s="14"/>
      <c r="F8" s="13">
        <v>35</v>
      </c>
      <c r="G8" s="14"/>
      <c r="H8" s="13">
        <v>35</v>
      </c>
      <c r="I8" s="6">
        <f t="shared" si="0"/>
        <v>1.2006861063464836E-2</v>
      </c>
    </row>
    <row r="9" spans="1:9">
      <c r="A9" s="12" t="s">
        <v>40</v>
      </c>
      <c r="B9" s="12" t="s">
        <v>31</v>
      </c>
      <c r="C9" s="14"/>
      <c r="D9" s="13">
        <v>19</v>
      </c>
      <c r="E9" s="14"/>
      <c r="F9" s="13">
        <v>61</v>
      </c>
      <c r="G9" s="14"/>
      <c r="H9" s="13">
        <v>80</v>
      </c>
      <c r="I9" s="6">
        <f t="shared" si="0"/>
        <v>2.7444253859348199E-2</v>
      </c>
    </row>
    <row r="10" spans="1:9">
      <c r="A10" s="12" t="s">
        <v>62</v>
      </c>
      <c r="B10" s="12" t="s">
        <v>31</v>
      </c>
      <c r="C10" s="14"/>
      <c r="D10" s="13">
        <v>1</v>
      </c>
      <c r="E10" s="14"/>
      <c r="F10" s="13">
        <v>60</v>
      </c>
      <c r="G10" s="14"/>
      <c r="H10" s="13">
        <v>61</v>
      </c>
      <c r="I10" s="6">
        <f t="shared" si="0"/>
        <v>2.0926243567753001E-2</v>
      </c>
    </row>
    <row r="11" spans="1:9">
      <c r="A11" s="12" t="s">
        <v>23</v>
      </c>
      <c r="B11" s="12" t="s">
        <v>24</v>
      </c>
      <c r="C11" s="14"/>
      <c r="D11" s="14"/>
      <c r="E11" s="13">
        <v>27</v>
      </c>
      <c r="F11" s="13">
        <v>20</v>
      </c>
      <c r="G11" s="13">
        <v>3</v>
      </c>
      <c r="H11" s="13">
        <v>50</v>
      </c>
      <c r="I11" s="6">
        <f t="shared" si="0"/>
        <v>1.7152658662092625E-2</v>
      </c>
    </row>
    <row r="12" spans="1:9">
      <c r="A12" s="12" t="s">
        <v>27</v>
      </c>
      <c r="B12" s="12" t="s">
        <v>24</v>
      </c>
      <c r="C12" s="14"/>
      <c r="D12" s="13">
        <v>1</v>
      </c>
      <c r="E12" s="14"/>
      <c r="F12" s="14"/>
      <c r="G12" s="14"/>
      <c r="H12" s="13">
        <v>1</v>
      </c>
      <c r="I12" s="6">
        <f t="shared" si="0"/>
        <v>3.4305317324185246E-4</v>
      </c>
    </row>
    <row r="13" spans="1:9">
      <c r="A13" s="12" t="s">
        <v>32</v>
      </c>
      <c r="B13" s="12" t="s">
        <v>24</v>
      </c>
      <c r="C13" s="13">
        <v>46</v>
      </c>
      <c r="D13" s="13">
        <v>18</v>
      </c>
      <c r="E13" s="13">
        <v>154</v>
      </c>
      <c r="F13" s="13">
        <v>44</v>
      </c>
      <c r="G13" s="13">
        <v>20</v>
      </c>
      <c r="H13" s="13">
        <v>282</v>
      </c>
      <c r="I13" s="6">
        <f t="shared" si="0"/>
        <v>9.67409948542024E-2</v>
      </c>
    </row>
    <row r="14" spans="1:9">
      <c r="A14" s="12" t="s">
        <v>36</v>
      </c>
      <c r="B14" s="12" t="s">
        <v>24</v>
      </c>
      <c r="C14" s="14"/>
      <c r="D14" s="13">
        <v>3</v>
      </c>
      <c r="E14" s="13">
        <v>149</v>
      </c>
      <c r="F14" s="13">
        <v>20</v>
      </c>
      <c r="G14" s="13">
        <v>24</v>
      </c>
      <c r="H14" s="13">
        <v>196</v>
      </c>
      <c r="I14" s="6">
        <f t="shared" si="0"/>
        <v>6.7238421955403083E-2</v>
      </c>
    </row>
    <row r="15" spans="1:9">
      <c r="A15" s="12" t="s">
        <v>38</v>
      </c>
      <c r="B15" s="12" t="s">
        <v>24</v>
      </c>
      <c r="C15" s="14"/>
      <c r="D15" s="14"/>
      <c r="E15" s="13">
        <v>2</v>
      </c>
      <c r="F15" s="13">
        <v>1</v>
      </c>
      <c r="G15" s="13">
        <v>1</v>
      </c>
      <c r="H15" s="13">
        <v>4</v>
      </c>
      <c r="I15" s="6">
        <f t="shared" si="0"/>
        <v>1.3722126929674098E-3</v>
      </c>
    </row>
    <row r="16" spans="1:9">
      <c r="A16" s="12" t="s">
        <v>48</v>
      </c>
      <c r="B16" s="12" t="s">
        <v>24</v>
      </c>
      <c r="C16" s="14"/>
      <c r="D16" s="13">
        <v>1</v>
      </c>
      <c r="E16" s="13">
        <v>8</v>
      </c>
      <c r="F16" s="13">
        <v>59</v>
      </c>
      <c r="G16" s="13">
        <v>2</v>
      </c>
      <c r="H16" s="13">
        <v>70</v>
      </c>
      <c r="I16" s="6">
        <f t="shared" si="0"/>
        <v>2.4013722126929673E-2</v>
      </c>
    </row>
    <row r="17" spans="1:9">
      <c r="A17" s="12" t="s">
        <v>51</v>
      </c>
      <c r="B17" s="12" t="s">
        <v>24</v>
      </c>
      <c r="C17" s="14"/>
      <c r="D17" s="13">
        <v>7</v>
      </c>
      <c r="E17" s="13">
        <v>43</v>
      </c>
      <c r="F17" s="13">
        <v>6</v>
      </c>
      <c r="G17" s="13">
        <v>1</v>
      </c>
      <c r="H17" s="13">
        <v>57</v>
      </c>
      <c r="I17" s="6">
        <f t="shared" si="0"/>
        <v>1.9554030874785591E-2</v>
      </c>
    </row>
    <row r="18" spans="1:9">
      <c r="A18" s="12" t="s">
        <v>53</v>
      </c>
      <c r="B18" s="12" t="s">
        <v>24</v>
      </c>
      <c r="C18" s="14"/>
      <c r="D18" s="13">
        <v>7</v>
      </c>
      <c r="E18" s="13">
        <v>8</v>
      </c>
      <c r="F18" s="13">
        <v>1</v>
      </c>
      <c r="G18" s="13">
        <v>5</v>
      </c>
      <c r="H18" s="13">
        <v>21</v>
      </c>
      <c r="I18" s="6">
        <f t="shared" si="0"/>
        <v>7.2041166380789022E-3</v>
      </c>
    </row>
    <row r="19" spans="1:9">
      <c r="A19" s="12" t="s">
        <v>54</v>
      </c>
      <c r="B19" s="12" t="s">
        <v>24</v>
      </c>
      <c r="C19" s="14"/>
      <c r="D19" s="13">
        <v>1</v>
      </c>
      <c r="E19" s="13">
        <v>18</v>
      </c>
      <c r="F19" s="13">
        <v>2</v>
      </c>
      <c r="G19" s="14"/>
      <c r="H19" s="13">
        <v>21</v>
      </c>
      <c r="I19" s="6">
        <f t="shared" si="0"/>
        <v>7.2041166380789022E-3</v>
      </c>
    </row>
    <row r="20" spans="1:9">
      <c r="A20" s="12" t="s">
        <v>59</v>
      </c>
      <c r="B20" s="12" t="s">
        <v>24</v>
      </c>
      <c r="C20" s="13">
        <v>32</v>
      </c>
      <c r="D20" s="13">
        <v>2</v>
      </c>
      <c r="E20" s="14"/>
      <c r="F20" s="14"/>
      <c r="G20" s="13">
        <v>6</v>
      </c>
      <c r="H20" s="13">
        <v>40</v>
      </c>
      <c r="I20" s="6">
        <f t="shared" si="0"/>
        <v>1.3722126929674099E-2</v>
      </c>
    </row>
    <row r="21" spans="1:9">
      <c r="A21" s="12" t="s">
        <v>41</v>
      </c>
      <c r="B21" s="12" t="s">
        <v>42</v>
      </c>
      <c r="C21" s="14"/>
      <c r="D21" s="14"/>
      <c r="E21" s="13">
        <v>48</v>
      </c>
      <c r="F21" s="14"/>
      <c r="G21" s="13">
        <v>1</v>
      </c>
      <c r="H21" s="13">
        <v>49</v>
      </c>
      <c r="I21" s="6">
        <f t="shared" si="0"/>
        <v>1.6809605488850771E-2</v>
      </c>
    </row>
    <row r="22" spans="1:9">
      <c r="A22" s="12" t="s">
        <v>25</v>
      </c>
      <c r="B22" s="12" t="s">
        <v>26</v>
      </c>
      <c r="C22" s="14"/>
      <c r="D22" s="13">
        <v>22</v>
      </c>
      <c r="E22" s="14"/>
      <c r="F22" s="13">
        <v>105</v>
      </c>
      <c r="G22" s="13">
        <v>7</v>
      </c>
      <c r="H22" s="13">
        <v>134</v>
      </c>
      <c r="I22" s="6">
        <f t="shared" si="0"/>
        <v>4.5969125214408234E-2</v>
      </c>
    </row>
    <row r="23" spans="1:9">
      <c r="A23" s="12" t="s">
        <v>27</v>
      </c>
      <c r="B23" s="12" t="s">
        <v>26</v>
      </c>
      <c r="C23" s="14"/>
      <c r="D23" s="13">
        <v>32</v>
      </c>
      <c r="E23" s="13">
        <v>1</v>
      </c>
      <c r="F23" s="14"/>
      <c r="G23" s="14"/>
      <c r="H23" s="13">
        <v>33</v>
      </c>
      <c r="I23" s="6">
        <f t="shared" si="0"/>
        <v>1.1320754716981131E-2</v>
      </c>
    </row>
    <row r="24" spans="1:9">
      <c r="A24" s="12" t="s">
        <v>28</v>
      </c>
      <c r="B24" s="12" t="s">
        <v>26</v>
      </c>
      <c r="C24" s="13">
        <v>136</v>
      </c>
      <c r="D24" s="14"/>
      <c r="E24" s="14"/>
      <c r="F24" s="13">
        <v>79</v>
      </c>
      <c r="G24" s="13">
        <v>13</v>
      </c>
      <c r="H24" s="13">
        <v>228</v>
      </c>
      <c r="I24" s="6">
        <f t="shared" si="0"/>
        <v>7.8216123499142365E-2</v>
      </c>
    </row>
    <row r="25" spans="1:9">
      <c r="A25" s="12" t="s">
        <v>29</v>
      </c>
      <c r="B25" s="12" t="s">
        <v>26</v>
      </c>
      <c r="C25" s="14"/>
      <c r="D25" s="14"/>
      <c r="E25" s="14"/>
      <c r="F25" s="13">
        <v>8</v>
      </c>
      <c r="G25" s="14"/>
      <c r="H25" s="13">
        <v>8</v>
      </c>
      <c r="I25" s="6">
        <f t="shared" si="0"/>
        <v>2.7444253859348197E-3</v>
      </c>
    </row>
    <row r="26" spans="1:9">
      <c r="A26" s="12" t="s">
        <v>33</v>
      </c>
      <c r="B26" s="12" t="s">
        <v>26</v>
      </c>
      <c r="C26" s="14"/>
      <c r="D26" s="14"/>
      <c r="E26" s="14"/>
      <c r="F26" s="13">
        <v>20</v>
      </c>
      <c r="G26" s="14"/>
      <c r="H26" s="13">
        <v>20</v>
      </c>
      <c r="I26" s="6">
        <f t="shared" si="0"/>
        <v>6.8610634648370496E-3</v>
      </c>
    </row>
    <row r="27" spans="1:9" ht="30">
      <c r="A27" s="12" t="s">
        <v>34</v>
      </c>
      <c r="B27" s="12" t="s">
        <v>26</v>
      </c>
      <c r="C27" s="14"/>
      <c r="D27" s="14"/>
      <c r="E27" s="14"/>
      <c r="F27" s="13">
        <v>12</v>
      </c>
      <c r="G27" s="14"/>
      <c r="H27" s="13">
        <v>12</v>
      </c>
      <c r="I27" s="6">
        <f t="shared" si="0"/>
        <v>4.11663807890223E-3</v>
      </c>
    </row>
    <row r="28" spans="1:9">
      <c r="A28" s="12" t="s">
        <v>35</v>
      </c>
      <c r="B28" s="12" t="s">
        <v>26</v>
      </c>
      <c r="C28" s="14"/>
      <c r="D28" s="13">
        <v>3</v>
      </c>
      <c r="E28" s="14"/>
      <c r="F28" s="13">
        <v>7</v>
      </c>
      <c r="G28" s="14"/>
      <c r="H28" s="13">
        <v>10</v>
      </c>
      <c r="I28" s="6">
        <f t="shared" si="0"/>
        <v>3.4305317324185248E-3</v>
      </c>
    </row>
    <row r="29" spans="1:9">
      <c r="A29" s="12" t="s">
        <v>37</v>
      </c>
      <c r="B29" s="12" t="s">
        <v>26</v>
      </c>
      <c r="C29" s="14"/>
      <c r="D29" s="14"/>
      <c r="E29" s="14"/>
      <c r="F29" s="13">
        <v>28</v>
      </c>
      <c r="G29" s="14"/>
      <c r="H29" s="13">
        <v>28</v>
      </c>
      <c r="I29" s="6">
        <f t="shared" si="0"/>
        <v>9.6054888507718702E-3</v>
      </c>
    </row>
    <row r="30" spans="1:9">
      <c r="A30" s="12" t="s">
        <v>39</v>
      </c>
      <c r="B30" s="12" t="s">
        <v>26</v>
      </c>
      <c r="C30" s="14"/>
      <c r="D30" s="13">
        <v>22</v>
      </c>
      <c r="E30" s="14"/>
      <c r="F30" s="13">
        <v>62</v>
      </c>
      <c r="G30" s="13">
        <v>30</v>
      </c>
      <c r="H30" s="13">
        <v>114</v>
      </c>
      <c r="I30" s="6">
        <f t="shared" si="0"/>
        <v>3.9108061749571182E-2</v>
      </c>
    </row>
    <row r="31" spans="1:9">
      <c r="A31" s="12" t="s">
        <v>44</v>
      </c>
      <c r="B31" s="12" t="s">
        <v>26</v>
      </c>
      <c r="C31" s="13">
        <v>1</v>
      </c>
      <c r="D31" s="14"/>
      <c r="E31" s="14"/>
      <c r="F31" s="14"/>
      <c r="G31" s="13">
        <v>2</v>
      </c>
      <c r="H31" s="13">
        <v>3</v>
      </c>
      <c r="I31" s="6">
        <f t="shared" si="0"/>
        <v>1.0291595197255575E-3</v>
      </c>
    </row>
    <row r="32" spans="1:9">
      <c r="A32" s="12" t="s">
        <v>45</v>
      </c>
      <c r="B32" s="12" t="s">
        <v>26</v>
      </c>
      <c r="C32" s="14"/>
      <c r="D32" s="14"/>
      <c r="E32" s="14"/>
      <c r="F32" s="14"/>
      <c r="G32" s="13">
        <v>11</v>
      </c>
      <c r="H32" s="13">
        <v>11</v>
      </c>
      <c r="I32" s="6">
        <f t="shared" si="0"/>
        <v>3.7735849056603774E-3</v>
      </c>
    </row>
    <row r="33" spans="1:9">
      <c r="A33" s="12" t="s">
        <v>49</v>
      </c>
      <c r="B33" s="12" t="s">
        <v>26</v>
      </c>
      <c r="C33" s="14"/>
      <c r="D33" s="13">
        <v>1</v>
      </c>
      <c r="E33" s="14"/>
      <c r="F33" s="13">
        <v>8</v>
      </c>
      <c r="G33" s="14"/>
      <c r="H33" s="13">
        <v>9</v>
      </c>
      <c r="I33" s="6">
        <f t="shared" si="0"/>
        <v>3.0874785591766723E-3</v>
      </c>
    </row>
    <row r="34" spans="1:9">
      <c r="A34" s="12" t="s">
        <v>55</v>
      </c>
      <c r="B34" s="12" t="s">
        <v>26</v>
      </c>
      <c r="C34" s="14"/>
      <c r="D34" s="14"/>
      <c r="E34" s="14"/>
      <c r="F34" s="13">
        <v>12</v>
      </c>
      <c r="G34" s="14"/>
      <c r="H34" s="13">
        <v>12</v>
      </c>
      <c r="I34" s="6">
        <f t="shared" si="0"/>
        <v>4.11663807890223E-3</v>
      </c>
    </row>
    <row r="35" spans="1:9">
      <c r="A35" s="12" t="s">
        <v>56</v>
      </c>
      <c r="B35" s="12" t="s">
        <v>26</v>
      </c>
      <c r="C35" s="13">
        <v>28</v>
      </c>
      <c r="D35" s="14"/>
      <c r="E35" s="14"/>
      <c r="F35" s="13">
        <v>33</v>
      </c>
      <c r="G35" s="13">
        <v>6</v>
      </c>
      <c r="H35" s="13">
        <v>67</v>
      </c>
      <c r="I35" s="6">
        <f t="shared" si="0"/>
        <v>2.2984562607204117E-2</v>
      </c>
    </row>
    <row r="36" spans="1:9" ht="30">
      <c r="A36" s="12" t="s">
        <v>57</v>
      </c>
      <c r="B36" s="12" t="s">
        <v>26</v>
      </c>
      <c r="C36" s="14"/>
      <c r="D36" s="14"/>
      <c r="E36" s="14"/>
      <c r="F36" s="13">
        <v>1</v>
      </c>
      <c r="G36" s="14"/>
      <c r="H36" s="13">
        <v>1</v>
      </c>
      <c r="I36" s="6">
        <f t="shared" si="0"/>
        <v>3.4305317324185246E-4</v>
      </c>
    </row>
    <row r="37" spans="1:9">
      <c r="A37" s="12" t="s">
        <v>63</v>
      </c>
      <c r="B37" s="12" t="s">
        <v>26</v>
      </c>
      <c r="C37" s="14"/>
      <c r="D37" s="14"/>
      <c r="E37" s="13">
        <v>24</v>
      </c>
      <c r="F37" s="14"/>
      <c r="G37" s="13">
        <v>8</v>
      </c>
      <c r="H37" s="13">
        <v>32</v>
      </c>
      <c r="I37" s="6">
        <f t="shared" si="0"/>
        <v>1.0977701543739279E-2</v>
      </c>
    </row>
    <row r="38" spans="1:9">
      <c r="A38" s="12" t="s">
        <v>21</v>
      </c>
      <c r="B38" s="12" t="s">
        <v>22</v>
      </c>
      <c r="C38" s="14"/>
      <c r="D38" s="14"/>
      <c r="E38" s="13">
        <v>5</v>
      </c>
      <c r="F38" s="14"/>
      <c r="G38" s="14"/>
      <c r="H38" s="13">
        <v>5</v>
      </c>
      <c r="I38" s="6">
        <f t="shared" si="0"/>
        <v>1.7152658662092624E-3</v>
      </c>
    </row>
    <row r="39" spans="1:9">
      <c r="A39" s="12" t="s">
        <v>43</v>
      </c>
      <c r="B39" s="12" t="s">
        <v>22</v>
      </c>
      <c r="C39" s="14"/>
      <c r="D39" s="14"/>
      <c r="E39" s="13">
        <v>11</v>
      </c>
      <c r="F39" s="14"/>
      <c r="G39" s="14"/>
      <c r="H39" s="13">
        <v>11</v>
      </c>
      <c r="I39" s="6">
        <f t="shared" si="0"/>
        <v>3.7735849056603774E-3</v>
      </c>
    </row>
    <row r="40" spans="1:9">
      <c r="A40" s="12" t="s">
        <v>54</v>
      </c>
      <c r="B40" s="12" t="s">
        <v>22</v>
      </c>
      <c r="C40" s="14"/>
      <c r="D40" s="14"/>
      <c r="E40" s="13">
        <v>13</v>
      </c>
      <c r="F40" s="14"/>
      <c r="G40" s="14"/>
      <c r="H40" s="13">
        <v>13</v>
      </c>
      <c r="I40" s="6">
        <f t="shared" si="0"/>
        <v>4.4596912521440825E-3</v>
      </c>
    </row>
    <row r="41" spans="1:9">
      <c r="A41" s="12" t="s">
        <v>61</v>
      </c>
      <c r="B41" s="12" t="s">
        <v>22</v>
      </c>
      <c r="C41" s="13">
        <v>16</v>
      </c>
      <c r="D41" s="14"/>
      <c r="E41" s="13">
        <v>61</v>
      </c>
      <c r="F41" s="14"/>
      <c r="G41" s="14"/>
      <c r="H41" s="13">
        <v>77</v>
      </c>
      <c r="I41" s="6">
        <f t="shared" si="0"/>
        <v>2.6415094339622643E-2</v>
      </c>
    </row>
    <row r="42" spans="1:9">
      <c r="A42" s="12" t="s">
        <v>64</v>
      </c>
      <c r="B42" s="12" t="s">
        <v>65</v>
      </c>
      <c r="C42" s="14"/>
      <c r="D42" s="14"/>
      <c r="E42" s="14"/>
      <c r="F42" s="14"/>
      <c r="G42" s="13">
        <v>2</v>
      </c>
      <c r="H42" s="13">
        <v>2</v>
      </c>
      <c r="I42" s="6">
        <f t="shared" si="0"/>
        <v>6.8610634648370492E-4</v>
      </c>
    </row>
    <row r="43" spans="1:9">
      <c r="A43" s="12" t="s">
        <v>9</v>
      </c>
      <c r="B43" s="5"/>
      <c r="C43" s="5">
        <f t="shared" ref="C43:H43" si="1">SUM(C3:C42)</f>
        <v>493</v>
      </c>
      <c r="D43" s="5">
        <f t="shared" si="1"/>
        <v>261</v>
      </c>
      <c r="E43" s="5">
        <f t="shared" si="1"/>
        <v>1088</v>
      </c>
      <c r="F43" s="5">
        <f t="shared" si="1"/>
        <v>845</v>
      </c>
      <c r="G43" s="5">
        <f t="shared" si="1"/>
        <v>228</v>
      </c>
      <c r="H43" s="5">
        <f t="shared" si="1"/>
        <v>2915</v>
      </c>
      <c r="I43" s="6">
        <f t="shared" si="0"/>
        <v>1</v>
      </c>
    </row>
  </sheetData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opLeftCell="A34" workbookViewId="0">
      <selection activeCell="A45" sqref="A45:I54"/>
    </sheetView>
  </sheetViews>
  <sheetFormatPr defaultRowHeight="15"/>
  <cols>
    <col min="1" max="1" width="36.42578125" customWidth="1"/>
  </cols>
  <sheetData>
    <row r="1" spans="1:9">
      <c r="A1" t="s">
        <v>449</v>
      </c>
    </row>
    <row r="2" spans="1:9">
      <c r="A2" s="11" t="s">
        <v>19</v>
      </c>
      <c r="B2" s="11" t="s">
        <v>20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9</v>
      </c>
      <c r="I2" s="11" t="s">
        <v>10</v>
      </c>
    </row>
    <row r="3" spans="1:9">
      <c r="A3" s="12" t="s">
        <v>60</v>
      </c>
      <c r="B3" s="12" t="s">
        <v>47</v>
      </c>
      <c r="C3" s="13">
        <v>233</v>
      </c>
      <c r="D3" s="13">
        <v>41</v>
      </c>
      <c r="E3" s="13">
        <v>131</v>
      </c>
      <c r="F3" s="13">
        <v>40</v>
      </c>
      <c r="G3" s="13">
        <v>33</v>
      </c>
      <c r="H3" s="13">
        <v>478</v>
      </c>
      <c r="I3" s="6">
        <f t="shared" ref="I3:I43" si="0">H3/$H$43</f>
        <v>0.16397941680960548</v>
      </c>
    </row>
    <row r="4" spans="1:9">
      <c r="A4" s="12" t="s">
        <v>50</v>
      </c>
      <c r="B4" s="12" t="s">
        <v>47</v>
      </c>
      <c r="C4" s="14"/>
      <c r="D4" s="13">
        <v>77</v>
      </c>
      <c r="E4" s="13">
        <v>189</v>
      </c>
      <c r="F4" s="13">
        <v>75</v>
      </c>
      <c r="G4" s="13">
        <v>42</v>
      </c>
      <c r="H4" s="13">
        <v>383</v>
      </c>
      <c r="I4" s="6">
        <f t="shared" si="0"/>
        <v>0.13138936535162951</v>
      </c>
    </row>
    <row r="5" spans="1:9">
      <c r="A5" s="12" t="s">
        <v>32</v>
      </c>
      <c r="B5" s="12" t="s">
        <v>24</v>
      </c>
      <c r="C5" s="13">
        <v>46</v>
      </c>
      <c r="D5" s="13">
        <v>18</v>
      </c>
      <c r="E5" s="13">
        <v>154</v>
      </c>
      <c r="F5" s="13">
        <v>44</v>
      </c>
      <c r="G5" s="13">
        <v>20</v>
      </c>
      <c r="H5" s="13">
        <v>282</v>
      </c>
      <c r="I5" s="6">
        <f t="shared" si="0"/>
        <v>9.67409948542024E-2</v>
      </c>
    </row>
    <row r="6" spans="1:9">
      <c r="A6" s="12" t="s">
        <v>28</v>
      </c>
      <c r="B6" s="12" t="s">
        <v>26</v>
      </c>
      <c r="C6" s="13">
        <v>136</v>
      </c>
      <c r="D6" s="14"/>
      <c r="E6" s="14"/>
      <c r="F6" s="13">
        <v>79</v>
      </c>
      <c r="G6" s="13">
        <v>13</v>
      </c>
      <c r="H6" s="13">
        <v>228</v>
      </c>
      <c r="I6" s="6">
        <f t="shared" si="0"/>
        <v>7.8216123499142365E-2</v>
      </c>
    </row>
    <row r="7" spans="1:9">
      <c r="A7" s="12" t="s">
        <v>36</v>
      </c>
      <c r="B7" s="12" t="s">
        <v>24</v>
      </c>
      <c r="C7" s="14"/>
      <c r="D7" s="13">
        <v>3</v>
      </c>
      <c r="E7" s="13">
        <v>149</v>
      </c>
      <c r="F7" s="13">
        <v>20</v>
      </c>
      <c r="G7" s="13">
        <v>24</v>
      </c>
      <c r="H7" s="13">
        <v>196</v>
      </c>
      <c r="I7" s="6">
        <f t="shared" si="0"/>
        <v>6.7238421955403083E-2</v>
      </c>
    </row>
    <row r="8" spans="1:9">
      <c r="A8" s="12" t="s">
        <v>52</v>
      </c>
      <c r="B8" s="12" t="s">
        <v>47</v>
      </c>
      <c r="C8" s="14"/>
      <c r="D8" s="13">
        <v>1</v>
      </c>
      <c r="E8" s="13">
        <v>105</v>
      </c>
      <c r="F8" s="13">
        <v>33</v>
      </c>
      <c r="G8" s="13">
        <v>1</v>
      </c>
      <c r="H8" s="13">
        <v>140</v>
      </c>
      <c r="I8" s="6">
        <f t="shared" si="0"/>
        <v>4.8027444253859346E-2</v>
      </c>
    </row>
    <row r="9" spans="1:9">
      <c r="A9" s="12" t="s">
        <v>25</v>
      </c>
      <c r="B9" s="12" t="s">
        <v>26</v>
      </c>
      <c r="C9" s="14"/>
      <c r="D9" s="13">
        <v>22</v>
      </c>
      <c r="E9" s="14"/>
      <c r="F9" s="13">
        <v>105</v>
      </c>
      <c r="G9" s="13">
        <v>7</v>
      </c>
      <c r="H9" s="13">
        <v>134</v>
      </c>
      <c r="I9" s="6">
        <f t="shared" si="0"/>
        <v>4.5969125214408234E-2</v>
      </c>
    </row>
    <row r="10" spans="1:9">
      <c r="A10" s="12" t="s">
        <v>46</v>
      </c>
      <c r="B10" s="12" t="s">
        <v>47</v>
      </c>
      <c r="C10" s="13">
        <v>1</v>
      </c>
      <c r="D10" s="13">
        <v>2</v>
      </c>
      <c r="E10" s="13">
        <v>91</v>
      </c>
      <c r="F10" s="13">
        <v>13</v>
      </c>
      <c r="G10" s="13">
        <v>9</v>
      </c>
      <c r="H10" s="13">
        <v>116</v>
      </c>
      <c r="I10" s="6">
        <f t="shared" si="0"/>
        <v>3.9794168096054891E-2</v>
      </c>
    </row>
    <row r="11" spans="1:9">
      <c r="A11" s="12" t="s">
        <v>39</v>
      </c>
      <c r="B11" s="12" t="s">
        <v>26</v>
      </c>
      <c r="C11" s="14"/>
      <c r="D11" s="13">
        <v>22</v>
      </c>
      <c r="E11" s="14"/>
      <c r="F11" s="13">
        <v>62</v>
      </c>
      <c r="G11" s="13">
        <v>30</v>
      </c>
      <c r="H11" s="13">
        <v>114</v>
      </c>
      <c r="I11" s="6">
        <f t="shared" si="0"/>
        <v>3.9108061749571182E-2</v>
      </c>
    </row>
    <row r="12" spans="1:9">
      <c r="A12" s="12" t="s">
        <v>40</v>
      </c>
      <c r="B12" s="12" t="s">
        <v>31</v>
      </c>
      <c r="C12" s="14"/>
      <c r="D12" s="13">
        <v>19</v>
      </c>
      <c r="E12" s="14"/>
      <c r="F12" s="13">
        <v>61</v>
      </c>
      <c r="G12" s="14"/>
      <c r="H12" s="13">
        <v>80</v>
      </c>
      <c r="I12" s="6">
        <f t="shared" si="0"/>
        <v>2.7444253859348199E-2</v>
      </c>
    </row>
    <row r="13" spans="1:9">
      <c r="A13" s="12" t="s">
        <v>61</v>
      </c>
      <c r="B13" s="12" t="s">
        <v>22</v>
      </c>
      <c r="C13" s="13">
        <v>16</v>
      </c>
      <c r="D13" s="14"/>
      <c r="E13" s="13">
        <v>61</v>
      </c>
      <c r="F13" s="14"/>
      <c r="G13" s="14"/>
      <c r="H13" s="13">
        <v>77</v>
      </c>
      <c r="I13" s="6">
        <f t="shared" si="0"/>
        <v>2.6415094339622643E-2</v>
      </c>
    </row>
    <row r="14" spans="1:9">
      <c r="A14" s="12" t="s">
        <v>48</v>
      </c>
      <c r="B14" s="12" t="s">
        <v>24</v>
      </c>
      <c r="C14" s="14"/>
      <c r="D14" s="13">
        <v>1</v>
      </c>
      <c r="E14" s="13">
        <v>8</v>
      </c>
      <c r="F14" s="13">
        <v>59</v>
      </c>
      <c r="G14" s="13">
        <v>2</v>
      </c>
      <c r="H14" s="13">
        <v>70</v>
      </c>
      <c r="I14" s="6">
        <f t="shared" si="0"/>
        <v>2.4013722126929673E-2</v>
      </c>
    </row>
    <row r="15" spans="1:9">
      <c r="A15" s="12" t="s">
        <v>56</v>
      </c>
      <c r="B15" s="12" t="s">
        <v>26</v>
      </c>
      <c r="C15" s="13">
        <v>28</v>
      </c>
      <c r="D15" s="14"/>
      <c r="E15" s="14"/>
      <c r="F15" s="13">
        <v>33</v>
      </c>
      <c r="G15" s="13">
        <v>6</v>
      </c>
      <c r="H15" s="13">
        <v>67</v>
      </c>
      <c r="I15" s="6">
        <f t="shared" si="0"/>
        <v>2.2984562607204117E-2</v>
      </c>
    </row>
    <row r="16" spans="1:9">
      <c r="A16" s="12" t="s">
        <v>62</v>
      </c>
      <c r="B16" s="12" t="s">
        <v>31</v>
      </c>
      <c r="C16" s="14"/>
      <c r="D16" s="13">
        <v>1</v>
      </c>
      <c r="E16" s="14"/>
      <c r="F16" s="13">
        <v>60</v>
      </c>
      <c r="G16" s="14"/>
      <c r="H16" s="13">
        <v>61</v>
      </c>
      <c r="I16" s="6">
        <f t="shared" si="0"/>
        <v>2.0926243567753001E-2</v>
      </c>
    </row>
    <row r="17" spans="1:9">
      <c r="A17" s="12" t="s">
        <v>51</v>
      </c>
      <c r="B17" s="12" t="s">
        <v>24</v>
      </c>
      <c r="C17" s="14"/>
      <c r="D17" s="13">
        <v>7</v>
      </c>
      <c r="E17" s="13">
        <v>43</v>
      </c>
      <c r="F17" s="13">
        <v>6</v>
      </c>
      <c r="G17" s="13">
        <v>1</v>
      </c>
      <c r="H17" s="13">
        <v>57</v>
      </c>
      <c r="I17" s="6">
        <f t="shared" si="0"/>
        <v>1.9554030874785591E-2</v>
      </c>
    </row>
    <row r="18" spans="1:9">
      <c r="A18" s="12" t="s">
        <v>23</v>
      </c>
      <c r="B18" s="12" t="s">
        <v>24</v>
      </c>
      <c r="C18" s="14"/>
      <c r="D18" s="14"/>
      <c r="E18" s="13">
        <v>27</v>
      </c>
      <c r="F18" s="13">
        <v>20</v>
      </c>
      <c r="G18" s="13">
        <v>3</v>
      </c>
      <c r="H18" s="13">
        <v>50</v>
      </c>
      <c r="I18" s="6">
        <f t="shared" si="0"/>
        <v>1.7152658662092625E-2</v>
      </c>
    </row>
    <row r="19" spans="1:9">
      <c r="A19" s="12" t="s">
        <v>41</v>
      </c>
      <c r="B19" s="12" t="s">
        <v>42</v>
      </c>
      <c r="C19" s="14"/>
      <c r="D19" s="14"/>
      <c r="E19" s="13">
        <v>48</v>
      </c>
      <c r="F19" s="14"/>
      <c r="G19" s="13">
        <v>1</v>
      </c>
      <c r="H19" s="13">
        <v>49</v>
      </c>
      <c r="I19" s="6">
        <f t="shared" si="0"/>
        <v>1.6809605488850771E-2</v>
      </c>
    </row>
    <row r="20" spans="1:9">
      <c r="A20" s="12" t="s">
        <v>59</v>
      </c>
      <c r="B20" s="12" t="s">
        <v>24</v>
      </c>
      <c r="C20" s="13">
        <v>32</v>
      </c>
      <c r="D20" s="13">
        <v>2</v>
      </c>
      <c r="E20" s="14"/>
      <c r="F20" s="14"/>
      <c r="G20" s="13">
        <v>6</v>
      </c>
      <c r="H20" s="13">
        <v>40</v>
      </c>
      <c r="I20" s="6">
        <f t="shared" si="0"/>
        <v>1.3722126929674099E-2</v>
      </c>
    </row>
    <row r="21" spans="1:9">
      <c r="A21" s="12" t="s">
        <v>30</v>
      </c>
      <c r="B21" s="12" t="s">
        <v>31</v>
      </c>
      <c r="C21" s="14"/>
      <c r="D21" s="14"/>
      <c r="E21" s="14"/>
      <c r="F21" s="13">
        <v>35</v>
      </c>
      <c r="G21" s="14"/>
      <c r="H21" s="13">
        <v>35</v>
      </c>
      <c r="I21" s="6">
        <f t="shared" si="0"/>
        <v>1.2006861063464836E-2</v>
      </c>
    </row>
    <row r="22" spans="1:9">
      <c r="A22" s="12" t="s">
        <v>27</v>
      </c>
      <c r="B22" s="12" t="s">
        <v>26</v>
      </c>
      <c r="C22" s="14"/>
      <c r="D22" s="13">
        <v>32</v>
      </c>
      <c r="E22" s="13">
        <v>1</v>
      </c>
      <c r="F22" s="14"/>
      <c r="G22" s="14"/>
      <c r="H22" s="13">
        <v>33</v>
      </c>
      <c r="I22" s="6">
        <f t="shared" si="0"/>
        <v>1.1320754716981131E-2</v>
      </c>
    </row>
    <row r="23" spans="1:9">
      <c r="A23" s="12" t="s">
        <v>63</v>
      </c>
      <c r="B23" s="12" t="s">
        <v>26</v>
      </c>
      <c r="C23" s="14"/>
      <c r="D23" s="14"/>
      <c r="E23" s="13">
        <v>24</v>
      </c>
      <c r="F23" s="14"/>
      <c r="G23" s="13">
        <v>8</v>
      </c>
      <c r="H23" s="13">
        <v>32</v>
      </c>
      <c r="I23" s="6">
        <f t="shared" si="0"/>
        <v>1.0977701543739279E-2</v>
      </c>
    </row>
    <row r="24" spans="1:9">
      <c r="A24" s="12" t="s">
        <v>37</v>
      </c>
      <c r="B24" s="12" t="s">
        <v>26</v>
      </c>
      <c r="C24" s="14"/>
      <c r="D24" s="14"/>
      <c r="E24" s="14"/>
      <c r="F24" s="13">
        <v>28</v>
      </c>
      <c r="G24" s="14"/>
      <c r="H24" s="13">
        <v>28</v>
      </c>
      <c r="I24" s="6">
        <f t="shared" si="0"/>
        <v>9.6054888507718702E-3</v>
      </c>
    </row>
    <row r="25" spans="1:9">
      <c r="A25" s="12" t="s">
        <v>53</v>
      </c>
      <c r="B25" s="12" t="s">
        <v>24</v>
      </c>
      <c r="C25" s="14"/>
      <c r="D25" s="13">
        <v>7</v>
      </c>
      <c r="E25" s="13">
        <v>8</v>
      </c>
      <c r="F25" s="13">
        <v>1</v>
      </c>
      <c r="G25" s="13">
        <v>5</v>
      </c>
      <c r="H25" s="13">
        <v>21</v>
      </c>
      <c r="I25" s="6">
        <f t="shared" si="0"/>
        <v>7.2041166380789022E-3</v>
      </c>
    </row>
    <row r="26" spans="1:9">
      <c r="A26" s="12" t="s">
        <v>54</v>
      </c>
      <c r="B26" s="12" t="s">
        <v>24</v>
      </c>
      <c r="C26" s="14"/>
      <c r="D26" s="13">
        <v>1</v>
      </c>
      <c r="E26" s="13">
        <v>18</v>
      </c>
      <c r="F26" s="13">
        <v>2</v>
      </c>
      <c r="G26" s="14"/>
      <c r="H26" s="13">
        <v>21</v>
      </c>
      <c r="I26" s="6">
        <f t="shared" si="0"/>
        <v>7.2041166380789022E-3</v>
      </c>
    </row>
    <row r="27" spans="1:9">
      <c r="A27" s="12" t="s">
        <v>33</v>
      </c>
      <c r="B27" s="12" t="s">
        <v>26</v>
      </c>
      <c r="C27" s="14"/>
      <c r="D27" s="14"/>
      <c r="E27" s="14"/>
      <c r="F27" s="13">
        <v>20</v>
      </c>
      <c r="G27" s="14"/>
      <c r="H27" s="13">
        <v>20</v>
      </c>
      <c r="I27" s="6">
        <f t="shared" si="0"/>
        <v>6.8610634648370496E-3</v>
      </c>
    </row>
    <row r="28" spans="1:9">
      <c r="A28" s="12" t="s">
        <v>54</v>
      </c>
      <c r="B28" s="12" t="s">
        <v>22</v>
      </c>
      <c r="C28" s="14"/>
      <c r="D28" s="14"/>
      <c r="E28" s="13">
        <v>13</v>
      </c>
      <c r="F28" s="14"/>
      <c r="G28" s="14"/>
      <c r="H28" s="13">
        <v>13</v>
      </c>
      <c r="I28" s="6">
        <f t="shared" si="0"/>
        <v>4.4596912521440825E-3</v>
      </c>
    </row>
    <row r="29" spans="1:9" ht="30">
      <c r="A29" s="12" t="s">
        <v>34</v>
      </c>
      <c r="B29" s="12" t="s">
        <v>26</v>
      </c>
      <c r="C29" s="14"/>
      <c r="D29" s="14"/>
      <c r="E29" s="14"/>
      <c r="F29" s="13">
        <v>12</v>
      </c>
      <c r="G29" s="14"/>
      <c r="H29" s="13">
        <v>12</v>
      </c>
      <c r="I29" s="6">
        <f t="shared" si="0"/>
        <v>4.11663807890223E-3</v>
      </c>
    </row>
    <row r="30" spans="1:9">
      <c r="A30" s="12" t="s">
        <v>55</v>
      </c>
      <c r="B30" s="12" t="s">
        <v>26</v>
      </c>
      <c r="C30" s="14"/>
      <c r="D30" s="14"/>
      <c r="E30" s="14"/>
      <c r="F30" s="13">
        <v>12</v>
      </c>
      <c r="G30" s="14"/>
      <c r="H30" s="13">
        <v>12</v>
      </c>
      <c r="I30" s="6">
        <f t="shared" si="0"/>
        <v>4.11663807890223E-3</v>
      </c>
    </row>
    <row r="31" spans="1:9">
      <c r="A31" s="12" t="s">
        <v>45</v>
      </c>
      <c r="B31" s="12" t="s">
        <v>26</v>
      </c>
      <c r="C31" s="14"/>
      <c r="D31" s="14"/>
      <c r="E31" s="14"/>
      <c r="F31" s="14"/>
      <c r="G31" s="13">
        <v>11</v>
      </c>
      <c r="H31" s="13">
        <v>11</v>
      </c>
      <c r="I31" s="6">
        <f t="shared" si="0"/>
        <v>3.7735849056603774E-3</v>
      </c>
    </row>
    <row r="32" spans="1:9">
      <c r="A32" s="12" t="s">
        <v>43</v>
      </c>
      <c r="B32" s="12" t="s">
        <v>22</v>
      </c>
      <c r="C32" s="14"/>
      <c r="D32" s="14"/>
      <c r="E32" s="13">
        <v>11</v>
      </c>
      <c r="F32" s="14"/>
      <c r="G32" s="14"/>
      <c r="H32" s="13">
        <v>11</v>
      </c>
      <c r="I32" s="6">
        <f t="shared" si="0"/>
        <v>3.7735849056603774E-3</v>
      </c>
    </row>
    <row r="33" spans="1:9">
      <c r="A33" s="12" t="s">
        <v>35</v>
      </c>
      <c r="B33" s="12" t="s">
        <v>26</v>
      </c>
      <c r="C33" s="14"/>
      <c r="D33" s="13">
        <v>3</v>
      </c>
      <c r="E33" s="14"/>
      <c r="F33" s="13">
        <v>7</v>
      </c>
      <c r="G33" s="14"/>
      <c r="H33" s="13">
        <v>10</v>
      </c>
      <c r="I33" s="6">
        <f t="shared" si="0"/>
        <v>3.4305317324185248E-3</v>
      </c>
    </row>
    <row r="34" spans="1:9">
      <c r="A34" s="12" t="s">
        <v>49</v>
      </c>
      <c r="B34" s="12" t="s">
        <v>26</v>
      </c>
      <c r="C34" s="14"/>
      <c r="D34" s="13">
        <v>1</v>
      </c>
      <c r="E34" s="14"/>
      <c r="F34" s="13">
        <v>8</v>
      </c>
      <c r="G34" s="14"/>
      <c r="H34" s="13">
        <v>9</v>
      </c>
      <c r="I34" s="6">
        <f t="shared" si="0"/>
        <v>3.0874785591766723E-3</v>
      </c>
    </row>
    <row r="35" spans="1:9">
      <c r="A35" s="12" t="s">
        <v>29</v>
      </c>
      <c r="B35" s="12" t="s">
        <v>26</v>
      </c>
      <c r="C35" s="14"/>
      <c r="D35" s="14"/>
      <c r="E35" s="14"/>
      <c r="F35" s="13">
        <v>8</v>
      </c>
      <c r="G35" s="14"/>
      <c r="H35" s="13">
        <v>8</v>
      </c>
      <c r="I35" s="6">
        <f t="shared" si="0"/>
        <v>2.7444253859348197E-3</v>
      </c>
    </row>
    <row r="36" spans="1:9">
      <c r="A36" s="12" t="s">
        <v>21</v>
      </c>
      <c r="B36" s="12" t="s">
        <v>22</v>
      </c>
      <c r="C36" s="14"/>
      <c r="D36" s="14"/>
      <c r="E36" s="13">
        <v>5</v>
      </c>
      <c r="F36" s="14"/>
      <c r="G36" s="14"/>
      <c r="H36" s="13">
        <v>5</v>
      </c>
      <c r="I36" s="6">
        <f t="shared" si="0"/>
        <v>1.7152658662092624E-3</v>
      </c>
    </row>
    <row r="37" spans="1:9">
      <c r="A37" s="12" t="s">
        <v>38</v>
      </c>
      <c r="B37" s="12" t="s">
        <v>24</v>
      </c>
      <c r="C37" s="14"/>
      <c r="D37" s="14"/>
      <c r="E37" s="13">
        <v>2</v>
      </c>
      <c r="F37" s="13">
        <v>1</v>
      </c>
      <c r="G37" s="13">
        <v>1</v>
      </c>
      <c r="H37" s="13">
        <v>4</v>
      </c>
      <c r="I37" s="6">
        <f t="shared" si="0"/>
        <v>1.3722126929674098E-3</v>
      </c>
    </row>
    <row r="38" spans="1:9">
      <c r="A38" s="12" t="s">
        <v>44</v>
      </c>
      <c r="B38" s="12" t="s">
        <v>26</v>
      </c>
      <c r="C38" s="13">
        <v>1</v>
      </c>
      <c r="D38" s="14"/>
      <c r="E38" s="14"/>
      <c r="F38" s="14"/>
      <c r="G38" s="13">
        <v>2</v>
      </c>
      <c r="H38" s="13">
        <v>3</v>
      </c>
      <c r="I38" s="6">
        <f t="shared" si="0"/>
        <v>1.0291595197255575E-3</v>
      </c>
    </row>
    <row r="39" spans="1:9">
      <c r="A39" s="12" t="s">
        <v>64</v>
      </c>
      <c r="B39" s="12" t="s">
        <v>65</v>
      </c>
      <c r="C39" s="14"/>
      <c r="D39" s="14"/>
      <c r="E39" s="14"/>
      <c r="F39" s="14"/>
      <c r="G39" s="13">
        <v>2</v>
      </c>
      <c r="H39" s="13">
        <v>2</v>
      </c>
      <c r="I39" s="6">
        <f t="shared" si="0"/>
        <v>6.8610634648370492E-4</v>
      </c>
    </row>
    <row r="40" spans="1:9">
      <c r="A40" s="12" t="s">
        <v>58</v>
      </c>
      <c r="B40" s="12" t="s">
        <v>47</v>
      </c>
      <c r="C40" s="14"/>
      <c r="D40" s="14"/>
      <c r="E40" s="14"/>
      <c r="F40" s="14"/>
      <c r="G40" s="13">
        <v>1</v>
      </c>
      <c r="H40" s="13">
        <v>1</v>
      </c>
      <c r="I40" s="6">
        <f t="shared" si="0"/>
        <v>3.4305317324185246E-4</v>
      </c>
    </row>
    <row r="41" spans="1:9">
      <c r="A41" s="12" t="s">
        <v>27</v>
      </c>
      <c r="B41" s="12" t="s">
        <v>24</v>
      </c>
      <c r="C41" s="14"/>
      <c r="D41" s="13">
        <v>1</v>
      </c>
      <c r="E41" s="14"/>
      <c r="F41" s="14"/>
      <c r="G41" s="14"/>
      <c r="H41" s="13">
        <v>1</v>
      </c>
      <c r="I41" s="6">
        <f t="shared" si="0"/>
        <v>3.4305317324185246E-4</v>
      </c>
    </row>
    <row r="42" spans="1:9" ht="30">
      <c r="A42" s="12" t="s">
        <v>57</v>
      </c>
      <c r="B42" s="12" t="s">
        <v>26</v>
      </c>
      <c r="C42" s="14"/>
      <c r="D42" s="14"/>
      <c r="E42" s="14"/>
      <c r="F42" s="13">
        <v>1</v>
      </c>
      <c r="G42" s="14"/>
      <c r="H42" s="13">
        <v>1</v>
      </c>
      <c r="I42" s="6">
        <f t="shared" si="0"/>
        <v>3.4305317324185246E-4</v>
      </c>
    </row>
    <row r="43" spans="1:9">
      <c r="A43" s="12" t="s">
        <v>9</v>
      </c>
      <c r="B43" s="5"/>
      <c r="C43" s="5">
        <f t="shared" ref="C43:H43" si="1">SUM(C3:C42)</f>
        <v>493</v>
      </c>
      <c r="D43" s="5">
        <f t="shared" si="1"/>
        <v>261</v>
      </c>
      <c r="E43" s="5">
        <f t="shared" si="1"/>
        <v>1088</v>
      </c>
      <c r="F43" s="5">
        <f t="shared" si="1"/>
        <v>845</v>
      </c>
      <c r="G43" s="5">
        <f t="shared" si="1"/>
        <v>228</v>
      </c>
      <c r="H43" s="5">
        <f t="shared" si="1"/>
        <v>2915</v>
      </c>
      <c r="I43" s="6">
        <f t="shared" si="0"/>
        <v>1</v>
      </c>
    </row>
    <row r="45" spans="1:9">
      <c r="A45" t="s">
        <v>449</v>
      </c>
    </row>
    <row r="46" spans="1:9">
      <c r="A46" s="11" t="s">
        <v>19</v>
      </c>
      <c r="B46" s="11" t="s">
        <v>20</v>
      </c>
      <c r="C46" s="11" t="s">
        <v>1</v>
      </c>
      <c r="D46" s="11" t="s">
        <v>2</v>
      </c>
      <c r="E46" s="11" t="s">
        <v>3</v>
      </c>
      <c r="F46" s="11" t="s">
        <v>4</v>
      </c>
      <c r="G46" s="11" t="s">
        <v>5</v>
      </c>
      <c r="H46" s="11" t="s">
        <v>9</v>
      </c>
      <c r="I46" s="11" t="s">
        <v>10</v>
      </c>
    </row>
    <row r="47" spans="1:9">
      <c r="A47" s="12" t="s">
        <v>60</v>
      </c>
      <c r="B47" s="12" t="s">
        <v>47</v>
      </c>
      <c r="C47" s="13">
        <v>233</v>
      </c>
      <c r="D47" s="13">
        <v>41</v>
      </c>
      <c r="E47" s="13">
        <v>131</v>
      </c>
      <c r="F47" s="13">
        <v>40</v>
      </c>
      <c r="G47" s="13">
        <v>33</v>
      </c>
      <c r="H47" s="13">
        <v>478</v>
      </c>
      <c r="I47" s="6">
        <f t="shared" ref="I47:I54" si="2">H47/$H$43</f>
        <v>0.16397941680960548</v>
      </c>
    </row>
    <row r="48" spans="1:9">
      <c r="A48" s="12" t="s">
        <v>50</v>
      </c>
      <c r="B48" s="12" t="s">
        <v>47</v>
      </c>
      <c r="C48" s="14"/>
      <c r="D48" s="13">
        <v>77</v>
      </c>
      <c r="E48" s="13">
        <v>189</v>
      </c>
      <c r="F48" s="13">
        <v>75</v>
      </c>
      <c r="G48" s="13">
        <v>42</v>
      </c>
      <c r="H48" s="13">
        <v>383</v>
      </c>
      <c r="I48" s="6">
        <f t="shared" si="2"/>
        <v>0.13138936535162951</v>
      </c>
    </row>
    <row r="49" spans="1:9">
      <c r="A49" s="12" t="s">
        <v>32</v>
      </c>
      <c r="B49" s="12" t="s">
        <v>24</v>
      </c>
      <c r="C49" s="13">
        <v>46</v>
      </c>
      <c r="D49" s="13">
        <v>18</v>
      </c>
      <c r="E49" s="13">
        <v>154</v>
      </c>
      <c r="F49" s="13">
        <v>44</v>
      </c>
      <c r="G49" s="13">
        <v>20</v>
      </c>
      <c r="H49" s="13">
        <v>282</v>
      </c>
      <c r="I49" s="6">
        <f t="shared" si="2"/>
        <v>9.67409948542024E-2</v>
      </c>
    </row>
    <row r="50" spans="1:9">
      <c r="A50" s="12" t="s">
        <v>28</v>
      </c>
      <c r="B50" s="12" t="s">
        <v>26</v>
      </c>
      <c r="C50" s="13">
        <v>136</v>
      </c>
      <c r="D50" s="14"/>
      <c r="E50" s="14"/>
      <c r="F50" s="13">
        <v>79</v>
      </c>
      <c r="G50" s="13">
        <v>13</v>
      </c>
      <c r="H50" s="13">
        <v>228</v>
      </c>
      <c r="I50" s="6">
        <f t="shared" si="2"/>
        <v>7.8216123499142365E-2</v>
      </c>
    </row>
    <row r="51" spans="1:9">
      <c r="A51" s="12" t="s">
        <v>36</v>
      </c>
      <c r="B51" s="12" t="s">
        <v>24</v>
      </c>
      <c r="C51" s="14"/>
      <c r="D51" s="13">
        <v>3</v>
      </c>
      <c r="E51" s="13">
        <v>149</v>
      </c>
      <c r="F51" s="13">
        <v>20</v>
      </c>
      <c r="G51" s="13">
        <v>24</v>
      </c>
      <c r="H51" s="13">
        <v>196</v>
      </c>
      <c r="I51" s="6">
        <f t="shared" si="2"/>
        <v>6.7238421955403083E-2</v>
      </c>
    </row>
    <row r="52" spans="1:9">
      <c r="A52" s="12" t="s">
        <v>52</v>
      </c>
      <c r="B52" s="12" t="s">
        <v>47</v>
      </c>
      <c r="C52" s="14"/>
      <c r="D52" s="13">
        <v>1</v>
      </c>
      <c r="E52" s="13">
        <v>105</v>
      </c>
      <c r="F52" s="13">
        <v>33</v>
      </c>
      <c r="G52" s="13">
        <v>1</v>
      </c>
      <c r="H52" s="13">
        <v>140</v>
      </c>
      <c r="I52" s="6">
        <f t="shared" si="2"/>
        <v>4.8027444253859346E-2</v>
      </c>
    </row>
    <row r="53" spans="1:9">
      <c r="A53" s="12" t="s">
        <v>25</v>
      </c>
      <c r="B53" s="12" t="s">
        <v>26</v>
      </c>
      <c r="C53" s="14"/>
      <c r="D53" s="13">
        <v>22</v>
      </c>
      <c r="E53" s="14"/>
      <c r="F53" s="13">
        <v>105</v>
      </c>
      <c r="G53" s="13">
        <v>7</v>
      </c>
      <c r="H53" s="13">
        <v>134</v>
      </c>
      <c r="I53" s="6">
        <f t="shared" si="2"/>
        <v>4.5969125214408234E-2</v>
      </c>
    </row>
    <row r="54" spans="1:9">
      <c r="A54" s="12" t="s">
        <v>46</v>
      </c>
      <c r="B54" s="12" t="s">
        <v>47</v>
      </c>
      <c r="C54" s="13">
        <v>1</v>
      </c>
      <c r="D54" s="13">
        <v>2</v>
      </c>
      <c r="E54" s="13">
        <v>91</v>
      </c>
      <c r="F54" s="13">
        <v>13</v>
      </c>
      <c r="G54" s="13">
        <v>9</v>
      </c>
      <c r="H54" s="13">
        <v>116</v>
      </c>
      <c r="I54" s="6">
        <f t="shared" si="2"/>
        <v>3.9794168096054891E-2</v>
      </c>
    </row>
  </sheetData>
  <pageMargins left="0.7" right="0.7" top="0.75" bottom="0.75" header="0.3" footer="0.3"/>
  <pageSetup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A2" sqref="A2"/>
    </sheetView>
  </sheetViews>
  <sheetFormatPr defaultRowHeight="15"/>
  <cols>
    <col min="1" max="1" width="33.5703125" customWidth="1"/>
  </cols>
  <sheetData>
    <row r="1" spans="1:9">
      <c r="A1" t="s">
        <v>70</v>
      </c>
    </row>
    <row r="2" spans="1:9">
      <c r="A2" s="24" t="s">
        <v>19</v>
      </c>
      <c r="B2" s="24" t="s">
        <v>20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9</v>
      </c>
      <c r="I2" s="24" t="s">
        <v>9</v>
      </c>
    </row>
    <row r="3" spans="1:9" ht="30">
      <c r="A3" s="25" t="s">
        <v>46</v>
      </c>
      <c r="B3" s="25" t="s">
        <v>47</v>
      </c>
      <c r="C3" s="27">
        <v>6</v>
      </c>
      <c r="D3" s="27">
        <v>25</v>
      </c>
      <c r="E3" s="27">
        <v>1264</v>
      </c>
      <c r="F3" s="27">
        <v>148</v>
      </c>
      <c r="G3" s="27">
        <v>112</v>
      </c>
      <c r="H3" s="27">
        <v>1555</v>
      </c>
      <c r="I3" s="6">
        <f>H3/$H$43</f>
        <v>4.5541074827939669E-2</v>
      </c>
    </row>
    <row r="4" spans="1:9">
      <c r="A4" s="25" t="s">
        <v>50</v>
      </c>
      <c r="B4" s="25" t="s">
        <v>47</v>
      </c>
      <c r="C4" s="26"/>
      <c r="D4" s="27">
        <v>853</v>
      </c>
      <c r="E4" s="27">
        <v>2405</v>
      </c>
      <c r="F4" s="27">
        <v>809.5</v>
      </c>
      <c r="G4" s="27">
        <v>557</v>
      </c>
      <c r="H4" s="27">
        <v>4624.5</v>
      </c>
      <c r="I4" s="6">
        <f t="shared" ref="I4:I43" si="0">H4/$H$43</f>
        <v>0.1354371064577537</v>
      </c>
    </row>
    <row r="5" spans="1:9">
      <c r="A5" s="25" t="s">
        <v>52</v>
      </c>
      <c r="B5" s="25" t="s">
        <v>47</v>
      </c>
      <c r="C5" s="26"/>
      <c r="D5" s="27">
        <v>13</v>
      </c>
      <c r="E5" s="27">
        <v>1370</v>
      </c>
      <c r="F5" s="27">
        <v>384.5</v>
      </c>
      <c r="G5" s="27">
        <v>12</v>
      </c>
      <c r="H5" s="27">
        <v>1779.5</v>
      </c>
      <c r="I5" s="6">
        <f t="shared" si="0"/>
        <v>5.2115975984770829E-2</v>
      </c>
    </row>
    <row r="6" spans="1:9">
      <c r="A6" s="25" t="s">
        <v>58</v>
      </c>
      <c r="B6" s="25" t="s">
        <v>47</v>
      </c>
      <c r="C6" s="26"/>
      <c r="D6" s="26"/>
      <c r="E6" s="26"/>
      <c r="F6" s="26"/>
      <c r="G6" s="27">
        <v>16</v>
      </c>
      <c r="H6" s="27">
        <v>16</v>
      </c>
      <c r="I6" s="6">
        <f t="shared" si="0"/>
        <v>4.6858983745790011E-4</v>
      </c>
    </row>
    <row r="7" spans="1:9">
      <c r="A7" s="25" t="s">
        <v>60</v>
      </c>
      <c r="B7" s="25" t="s">
        <v>47</v>
      </c>
      <c r="C7" s="27">
        <v>3049</v>
      </c>
      <c r="D7" s="27">
        <v>401</v>
      </c>
      <c r="E7" s="27">
        <v>1625</v>
      </c>
      <c r="F7" s="27">
        <v>458</v>
      </c>
      <c r="G7" s="27">
        <v>450</v>
      </c>
      <c r="H7" s="27">
        <v>5983</v>
      </c>
      <c r="I7" s="6">
        <f t="shared" si="0"/>
        <v>0.17522331234441352</v>
      </c>
    </row>
    <row r="8" spans="1:9">
      <c r="A8" s="25" t="s">
        <v>30</v>
      </c>
      <c r="B8" s="25" t="s">
        <v>31</v>
      </c>
      <c r="C8" s="26"/>
      <c r="D8" s="26"/>
      <c r="E8" s="26"/>
      <c r="F8" s="27">
        <v>387</v>
      </c>
      <c r="G8" s="26"/>
      <c r="H8" s="27">
        <v>387</v>
      </c>
      <c r="I8" s="6">
        <f t="shared" si="0"/>
        <v>1.1334016693512959E-2</v>
      </c>
    </row>
    <row r="9" spans="1:9">
      <c r="A9" s="25" t="s">
        <v>40</v>
      </c>
      <c r="B9" s="25" t="s">
        <v>31</v>
      </c>
      <c r="C9" s="26"/>
      <c r="D9" s="27">
        <v>194</v>
      </c>
      <c r="E9" s="26"/>
      <c r="F9" s="27">
        <v>708</v>
      </c>
      <c r="G9" s="26"/>
      <c r="H9" s="27">
        <v>902</v>
      </c>
      <c r="I9" s="6">
        <f t="shared" si="0"/>
        <v>2.6416752086689119E-2</v>
      </c>
    </row>
    <row r="10" spans="1:9">
      <c r="A10" s="25" t="s">
        <v>62</v>
      </c>
      <c r="B10" s="25" t="s">
        <v>31</v>
      </c>
      <c r="C10" s="26"/>
      <c r="D10" s="27">
        <v>7</v>
      </c>
      <c r="E10" s="26"/>
      <c r="F10" s="27">
        <v>667</v>
      </c>
      <c r="G10" s="26"/>
      <c r="H10" s="27">
        <v>674</v>
      </c>
      <c r="I10" s="6">
        <f t="shared" si="0"/>
        <v>1.9739346902914044E-2</v>
      </c>
    </row>
    <row r="11" spans="1:9">
      <c r="A11" s="25" t="s">
        <v>23</v>
      </c>
      <c r="B11" s="25" t="s">
        <v>24</v>
      </c>
      <c r="C11" s="26"/>
      <c r="D11" s="26"/>
      <c r="E11" s="27">
        <v>348</v>
      </c>
      <c r="F11" s="27">
        <v>212.5</v>
      </c>
      <c r="G11" s="27">
        <v>43</v>
      </c>
      <c r="H11" s="27">
        <v>603.5</v>
      </c>
      <c r="I11" s="6">
        <f t="shared" si="0"/>
        <v>1.7674622931615171E-2</v>
      </c>
    </row>
    <row r="12" spans="1:9">
      <c r="A12" s="25" t="s">
        <v>27</v>
      </c>
      <c r="B12" s="25" t="s">
        <v>24</v>
      </c>
      <c r="C12" s="26"/>
      <c r="D12" s="27">
        <v>12</v>
      </c>
      <c r="E12" s="26"/>
      <c r="F12" s="26"/>
      <c r="G12" s="26"/>
      <c r="H12" s="27">
        <v>12</v>
      </c>
      <c r="I12" s="6">
        <f t="shared" si="0"/>
        <v>3.514423780934251E-4</v>
      </c>
    </row>
    <row r="13" spans="1:9">
      <c r="A13" s="25" t="s">
        <v>32</v>
      </c>
      <c r="B13" s="25" t="s">
        <v>24</v>
      </c>
      <c r="C13" s="27">
        <v>578</v>
      </c>
      <c r="D13" s="27">
        <v>191</v>
      </c>
      <c r="E13" s="27">
        <v>1956</v>
      </c>
      <c r="F13" s="27">
        <v>512</v>
      </c>
      <c r="G13" s="27">
        <v>220</v>
      </c>
      <c r="H13" s="27">
        <v>3457</v>
      </c>
      <c r="I13" s="6">
        <f t="shared" si="0"/>
        <v>0.10124469175574755</v>
      </c>
    </row>
    <row r="14" spans="1:9">
      <c r="A14" s="25" t="s">
        <v>36</v>
      </c>
      <c r="B14" s="25" t="s">
        <v>24</v>
      </c>
      <c r="C14" s="26"/>
      <c r="D14" s="27">
        <v>25</v>
      </c>
      <c r="E14" s="27">
        <v>1776</v>
      </c>
      <c r="F14" s="27">
        <v>231</v>
      </c>
      <c r="G14" s="27">
        <v>262</v>
      </c>
      <c r="H14" s="27">
        <v>2294</v>
      </c>
      <c r="I14" s="6">
        <f t="shared" si="0"/>
        <v>6.7184067945526435E-2</v>
      </c>
    </row>
    <row r="15" spans="1:9">
      <c r="A15" s="25" t="s">
        <v>38</v>
      </c>
      <c r="B15" s="25" t="s">
        <v>24</v>
      </c>
      <c r="C15" s="26"/>
      <c r="D15" s="26"/>
      <c r="E15" s="27">
        <v>15</v>
      </c>
      <c r="F15" s="27">
        <v>11</v>
      </c>
      <c r="G15" s="27">
        <v>16</v>
      </c>
      <c r="H15" s="27">
        <v>42</v>
      </c>
      <c r="I15" s="6">
        <f t="shared" si="0"/>
        <v>1.2300483233269879E-3</v>
      </c>
    </row>
    <row r="16" spans="1:9" ht="30">
      <c r="A16" s="25" t="s">
        <v>48</v>
      </c>
      <c r="B16" s="25" t="s">
        <v>24</v>
      </c>
      <c r="C16" s="26"/>
      <c r="D16" s="27">
        <v>12</v>
      </c>
      <c r="E16" s="27">
        <v>98</v>
      </c>
      <c r="F16" s="27">
        <v>703</v>
      </c>
      <c r="G16" s="27">
        <v>23</v>
      </c>
      <c r="H16" s="27">
        <v>836</v>
      </c>
      <c r="I16" s="6">
        <f t="shared" si="0"/>
        <v>2.4483819007175282E-2</v>
      </c>
    </row>
    <row r="17" spans="1:9">
      <c r="A17" s="25" t="s">
        <v>51</v>
      </c>
      <c r="B17" s="25" t="s">
        <v>24</v>
      </c>
      <c r="C17" s="26"/>
      <c r="D17" s="27">
        <v>75</v>
      </c>
      <c r="E17" s="27">
        <v>568</v>
      </c>
      <c r="F17" s="27">
        <v>54</v>
      </c>
      <c r="G17" s="27">
        <v>13</v>
      </c>
      <c r="H17" s="27">
        <v>710</v>
      </c>
      <c r="I17" s="6">
        <f t="shared" si="0"/>
        <v>2.0793674037194319E-2</v>
      </c>
    </row>
    <row r="18" spans="1:9">
      <c r="A18" s="25" t="s">
        <v>53</v>
      </c>
      <c r="B18" s="25" t="s">
        <v>24</v>
      </c>
      <c r="C18" s="26"/>
      <c r="D18" s="27">
        <v>73</v>
      </c>
      <c r="E18" s="27">
        <v>103</v>
      </c>
      <c r="F18" s="27">
        <v>13</v>
      </c>
      <c r="G18" s="27">
        <v>76</v>
      </c>
      <c r="H18" s="27">
        <v>265</v>
      </c>
      <c r="I18" s="6">
        <f t="shared" si="0"/>
        <v>7.7610191828964706E-3</v>
      </c>
    </row>
    <row r="19" spans="1:9">
      <c r="A19" s="25" t="s">
        <v>54</v>
      </c>
      <c r="B19" s="25" t="s">
        <v>24</v>
      </c>
      <c r="C19" s="26"/>
      <c r="D19" s="27">
        <v>13</v>
      </c>
      <c r="E19" s="27">
        <v>234</v>
      </c>
      <c r="F19" s="27">
        <v>27</v>
      </c>
      <c r="G19" s="26"/>
      <c r="H19" s="27">
        <v>274</v>
      </c>
      <c r="I19" s="6">
        <f t="shared" si="0"/>
        <v>8.0246009664665403E-3</v>
      </c>
    </row>
    <row r="20" spans="1:9">
      <c r="A20" s="25" t="s">
        <v>59</v>
      </c>
      <c r="B20" s="25" t="s">
        <v>24</v>
      </c>
      <c r="C20" s="27">
        <v>290</v>
      </c>
      <c r="D20" s="27">
        <v>7</v>
      </c>
      <c r="E20" s="26"/>
      <c r="F20" s="26"/>
      <c r="G20" s="27">
        <v>30</v>
      </c>
      <c r="H20" s="27">
        <v>327</v>
      </c>
      <c r="I20" s="6">
        <f t="shared" si="0"/>
        <v>9.5768048030458342E-3</v>
      </c>
    </row>
    <row r="21" spans="1:9">
      <c r="A21" s="25" t="s">
        <v>41</v>
      </c>
      <c r="B21" s="25" t="s">
        <v>42</v>
      </c>
      <c r="C21" s="26"/>
      <c r="D21" s="26"/>
      <c r="E21" s="27">
        <v>506</v>
      </c>
      <c r="F21" s="26"/>
      <c r="G21" s="27">
        <v>3</v>
      </c>
      <c r="H21" s="27">
        <v>509</v>
      </c>
      <c r="I21" s="6">
        <f t="shared" si="0"/>
        <v>1.4907014204129447E-2</v>
      </c>
    </row>
    <row r="22" spans="1:9">
      <c r="A22" s="25" t="s">
        <v>25</v>
      </c>
      <c r="B22" s="25" t="s">
        <v>26</v>
      </c>
      <c r="C22" s="26"/>
      <c r="D22" s="27">
        <v>211</v>
      </c>
      <c r="E22" s="26"/>
      <c r="F22" s="27">
        <v>1127</v>
      </c>
      <c r="G22" s="27">
        <v>64</v>
      </c>
      <c r="H22" s="27">
        <v>1402</v>
      </c>
      <c r="I22" s="6">
        <f t="shared" si="0"/>
        <v>4.10601845072485E-2</v>
      </c>
    </row>
    <row r="23" spans="1:9">
      <c r="A23" s="25" t="s">
        <v>27</v>
      </c>
      <c r="B23" s="25" t="s">
        <v>26</v>
      </c>
      <c r="C23" s="26"/>
      <c r="D23" s="27">
        <v>302</v>
      </c>
      <c r="E23" s="27">
        <v>6</v>
      </c>
      <c r="F23" s="26"/>
      <c r="G23" s="26"/>
      <c r="H23" s="27">
        <v>308</v>
      </c>
      <c r="I23" s="6">
        <f t="shared" si="0"/>
        <v>9.0203543710645779E-3</v>
      </c>
    </row>
    <row r="24" spans="1:9">
      <c r="A24" s="25" t="s">
        <v>28</v>
      </c>
      <c r="B24" s="25" t="s">
        <v>26</v>
      </c>
      <c r="C24" s="27">
        <v>1518</v>
      </c>
      <c r="D24" s="26"/>
      <c r="E24" s="26"/>
      <c r="F24" s="27">
        <v>792</v>
      </c>
      <c r="G24" s="27">
        <v>159</v>
      </c>
      <c r="H24" s="27">
        <v>2469</v>
      </c>
      <c r="I24" s="6">
        <f t="shared" si="0"/>
        <v>7.2309269292722217E-2</v>
      </c>
    </row>
    <row r="25" spans="1:9">
      <c r="A25" s="25" t="s">
        <v>29</v>
      </c>
      <c r="B25" s="25" t="s">
        <v>26</v>
      </c>
      <c r="C25" s="26"/>
      <c r="D25" s="26"/>
      <c r="E25" s="26"/>
      <c r="F25" s="27">
        <v>80</v>
      </c>
      <c r="G25" s="26"/>
      <c r="H25" s="27">
        <v>80</v>
      </c>
      <c r="I25" s="6">
        <f t="shared" si="0"/>
        <v>2.3429491872895007E-3</v>
      </c>
    </row>
    <row r="26" spans="1:9">
      <c r="A26" s="25" t="s">
        <v>33</v>
      </c>
      <c r="B26" s="25" t="s">
        <v>26</v>
      </c>
      <c r="C26" s="26"/>
      <c r="D26" s="26"/>
      <c r="E26" s="26"/>
      <c r="F26" s="27">
        <v>246.5</v>
      </c>
      <c r="G26" s="26"/>
      <c r="H26" s="27">
        <v>246.5</v>
      </c>
      <c r="I26" s="6">
        <f t="shared" si="0"/>
        <v>7.2192121833357737E-3</v>
      </c>
    </row>
    <row r="27" spans="1:9" ht="30">
      <c r="A27" s="25" t="s">
        <v>34</v>
      </c>
      <c r="B27" s="25" t="s">
        <v>26</v>
      </c>
      <c r="C27" s="26"/>
      <c r="D27" s="26"/>
      <c r="E27" s="26"/>
      <c r="F27" s="27">
        <v>136.5</v>
      </c>
      <c r="G27" s="26"/>
      <c r="H27" s="27">
        <v>136.5</v>
      </c>
      <c r="I27" s="6">
        <f t="shared" si="0"/>
        <v>3.9976570508127108E-3</v>
      </c>
    </row>
    <row r="28" spans="1:9">
      <c r="A28" s="25" t="s">
        <v>35</v>
      </c>
      <c r="B28" s="25" t="s">
        <v>26</v>
      </c>
      <c r="C28" s="26"/>
      <c r="D28" s="27">
        <v>30</v>
      </c>
      <c r="E28" s="26"/>
      <c r="F28" s="27">
        <v>79.5</v>
      </c>
      <c r="G28" s="26"/>
      <c r="H28" s="27">
        <v>109.5</v>
      </c>
      <c r="I28" s="6">
        <f t="shared" si="0"/>
        <v>3.206911700102504E-3</v>
      </c>
    </row>
    <row r="29" spans="1:9">
      <c r="A29" s="25" t="s">
        <v>37</v>
      </c>
      <c r="B29" s="25" t="s">
        <v>26</v>
      </c>
      <c r="C29" s="26"/>
      <c r="D29" s="26"/>
      <c r="E29" s="26"/>
      <c r="F29" s="27">
        <v>292.5</v>
      </c>
      <c r="G29" s="26"/>
      <c r="H29" s="27">
        <v>292.5</v>
      </c>
      <c r="I29" s="6">
        <f t="shared" si="0"/>
        <v>8.5664079660272372E-3</v>
      </c>
    </row>
    <row r="30" spans="1:9">
      <c r="A30" s="25" t="s">
        <v>39</v>
      </c>
      <c r="B30" s="25" t="s">
        <v>26</v>
      </c>
      <c r="C30" s="26"/>
      <c r="D30" s="27">
        <v>225.5</v>
      </c>
      <c r="E30" s="26"/>
      <c r="F30" s="27">
        <v>640.5</v>
      </c>
      <c r="G30" s="27">
        <v>380</v>
      </c>
      <c r="H30" s="27">
        <v>1246</v>
      </c>
      <c r="I30" s="6">
        <f t="shared" si="0"/>
        <v>3.6491433592033974E-2</v>
      </c>
    </row>
    <row r="31" spans="1:9">
      <c r="A31" s="25" t="s">
        <v>44</v>
      </c>
      <c r="B31" s="25" t="s">
        <v>26</v>
      </c>
      <c r="C31" s="27">
        <v>3</v>
      </c>
      <c r="D31" s="26"/>
      <c r="E31" s="26"/>
      <c r="F31" s="26"/>
      <c r="G31" s="27">
        <v>13</v>
      </c>
      <c r="H31" s="27">
        <v>16</v>
      </c>
      <c r="I31" s="6">
        <f t="shared" si="0"/>
        <v>4.6858983745790011E-4</v>
      </c>
    </row>
    <row r="32" spans="1:9">
      <c r="A32" s="25" t="s">
        <v>45</v>
      </c>
      <c r="B32" s="25" t="s">
        <v>26</v>
      </c>
      <c r="C32" s="26"/>
      <c r="D32" s="26"/>
      <c r="E32" s="26"/>
      <c r="F32" s="26"/>
      <c r="G32" s="27">
        <v>129</v>
      </c>
      <c r="H32" s="27">
        <v>129</v>
      </c>
      <c r="I32" s="6">
        <f t="shared" si="0"/>
        <v>3.7780055645043197E-3</v>
      </c>
    </row>
    <row r="33" spans="1:9">
      <c r="A33" s="25" t="s">
        <v>49</v>
      </c>
      <c r="B33" s="25" t="s">
        <v>26</v>
      </c>
      <c r="C33" s="26"/>
      <c r="D33" s="27">
        <v>10</v>
      </c>
      <c r="E33" s="26"/>
      <c r="F33" s="27">
        <v>93</v>
      </c>
      <c r="G33" s="26"/>
      <c r="H33" s="27">
        <v>103</v>
      </c>
      <c r="I33" s="6">
        <f t="shared" si="0"/>
        <v>3.0165470786352321E-3</v>
      </c>
    </row>
    <row r="34" spans="1:9">
      <c r="A34" s="25" t="s">
        <v>55</v>
      </c>
      <c r="B34" s="25" t="s">
        <v>26</v>
      </c>
      <c r="C34" s="26"/>
      <c r="D34" s="26"/>
      <c r="E34" s="26"/>
      <c r="F34" s="27">
        <v>108.5</v>
      </c>
      <c r="G34" s="26"/>
      <c r="H34" s="27">
        <v>108.5</v>
      </c>
      <c r="I34" s="6">
        <f t="shared" si="0"/>
        <v>3.1776248352613852E-3</v>
      </c>
    </row>
    <row r="35" spans="1:9">
      <c r="A35" s="25" t="s">
        <v>56</v>
      </c>
      <c r="B35" s="25" t="s">
        <v>26</v>
      </c>
      <c r="C35" s="27">
        <v>336</v>
      </c>
      <c r="D35" s="26"/>
      <c r="E35" s="26"/>
      <c r="F35" s="27">
        <v>318</v>
      </c>
      <c r="G35" s="27">
        <v>58</v>
      </c>
      <c r="H35" s="27">
        <v>712</v>
      </c>
      <c r="I35" s="6">
        <f t="shared" si="0"/>
        <v>2.0852247766876556E-2</v>
      </c>
    </row>
    <row r="36" spans="1:9" ht="30">
      <c r="A36" s="25" t="s">
        <v>57</v>
      </c>
      <c r="B36" s="25" t="s">
        <v>26</v>
      </c>
      <c r="C36" s="26"/>
      <c r="D36" s="26"/>
      <c r="E36" s="26"/>
      <c r="F36" s="27">
        <v>4</v>
      </c>
      <c r="G36" s="26"/>
      <c r="H36" s="27">
        <v>4</v>
      </c>
      <c r="I36" s="6">
        <f t="shared" si="0"/>
        <v>1.1714745936447503E-4</v>
      </c>
    </row>
    <row r="37" spans="1:9">
      <c r="A37" s="25" t="s">
        <v>63</v>
      </c>
      <c r="B37" s="25" t="s">
        <v>26</v>
      </c>
      <c r="C37" s="26"/>
      <c r="D37" s="26"/>
      <c r="E37" s="27">
        <v>261</v>
      </c>
      <c r="F37" s="26"/>
      <c r="G37" s="27">
        <v>48</v>
      </c>
      <c r="H37" s="27">
        <v>309</v>
      </c>
      <c r="I37" s="6">
        <f t="shared" si="0"/>
        <v>9.0496412359056966E-3</v>
      </c>
    </row>
    <row r="38" spans="1:9">
      <c r="A38" s="25" t="s">
        <v>21</v>
      </c>
      <c r="B38" s="25" t="s">
        <v>22</v>
      </c>
      <c r="C38" s="26"/>
      <c r="D38" s="26"/>
      <c r="E38" s="27">
        <v>54</v>
      </c>
      <c r="F38" s="26"/>
      <c r="G38" s="26"/>
      <c r="H38" s="27">
        <v>54</v>
      </c>
      <c r="I38" s="6">
        <f t="shared" si="0"/>
        <v>1.5814907014204129E-3</v>
      </c>
    </row>
    <row r="39" spans="1:9">
      <c r="A39" s="25" t="s">
        <v>43</v>
      </c>
      <c r="B39" s="25" t="s">
        <v>22</v>
      </c>
      <c r="C39" s="26"/>
      <c r="D39" s="26"/>
      <c r="E39" s="27">
        <v>105</v>
      </c>
      <c r="F39" s="26"/>
      <c r="G39" s="26"/>
      <c r="H39" s="27">
        <v>105</v>
      </c>
      <c r="I39" s="6">
        <f t="shared" si="0"/>
        <v>3.0751208083174696E-3</v>
      </c>
    </row>
    <row r="40" spans="1:9">
      <c r="A40" s="25" t="s">
        <v>54</v>
      </c>
      <c r="B40" s="25" t="s">
        <v>22</v>
      </c>
      <c r="C40" s="26"/>
      <c r="D40" s="26"/>
      <c r="E40" s="27">
        <v>149</v>
      </c>
      <c r="F40" s="26"/>
      <c r="G40" s="26"/>
      <c r="H40" s="27">
        <v>149</v>
      </c>
      <c r="I40" s="6">
        <f t="shared" si="0"/>
        <v>4.3637428613266952E-3</v>
      </c>
    </row>
    <row r="41" spans="1:9">
      <c r="A41" s="25" t="s">
        <v>61</v>
      </c>
      <c r="B41" s="25" t="s">
        <v>22</v>
      </c>
      <c r="C41" s="27">
        <v>173</v>
      </c>
      <c r="D41" s="26"/>
      <c r="E41" s="27">
        <v>733</v>
      </c>
      <c r="F41" s="26"/>
      <c r="G41" s="26"/>
      <c r="H41" s="27">
        <v>906</v>
      </c>
      <c r="I41" s="6">
        <f t="shared" si="0"/>
        <v>2.6533899546053594E-2</v>
      </c>
    </row>
    <row r="42" spans="1:9">
      <c r="A42" s="25" t="s">
        <v>64</v>
      </c>
      <c r="B42" s="25" t="s">
        <v>65</v>
      </c>
      <c r="C42" s="26"/>
      <c r="D42" s="26"/>
      <c r="E42" s="26"/>
      <c r="F42" s="26"/>
      <c r="G42" s="27">
        <v>9</v>
      </c>
      <c r="H42" s="27">
        <v>9</v>
      </c>
      <c r="I42" s="6">
        <f t="shared" si="0"/>
        <v>2.6358178357006884E-4</v>
      </c>
    </row>
    <row r="43" spans="1:9">
      <c r="A43" s="25" t="s">
        <v>9</v>
      </c>
      <c r="B43" s="5"/>
      <c r="C43" s="5">
        <f t="shared" ref="C43:H43" si="1">SUM(C3:C42)</f>
        <v>5953</v>
      </c>
      <c r="D43" s="5">
        <f t="shared" si="1"/>
        <v>2679.5</v>
      </c>
      <c r="E43" s="5">
        <f t="shared" si="1"/>
        <v>13576</v>
      </c>
      <c r="F43" s="5">
        <f t="shared" si="1"/>
        <v>9243.5</v>
      </c>
      <c r="G43" s="5">
        <f t="shared" si="1"/>
        <v>2693</v>
      </c>
      <c r="H43" s="5">
        <f t="shared" si="1"/>
        <v>34145</v>
      </c>
      <c r="I43" s="6">
        <f t="shared" si="0"/>
        <v>1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contents</vt:lpstr>
      <vt:lpstr>enrollment</vt:lpstr>
      <vt:lpstr>enrollmentGender</vt:lpstr>
      <vt:lpstr>enrollmentStateOrigin</vt:lpstr>
      <vt:lpstr>enrollmentFTE</vt:lpstr>
      <vt:lpstr>enrolDegree</vt:lpstr>
      <vt:lpstr>enrollmentMajor</vt:lpstr>
      <vt:lpstr>enrollmentMajorSize</vt:lpstr>
      <vt:lpstr>majorCredits</vt:lpstr>
      <vt:lpstr>fullTimeStudents</vt:lpstr>
      <vt:lpstr>newStudents2011_2Returned</vt:lpstr>
      <vt:lpstr>newStudents2011_3</vt:lpstr>
      <vt:lpstr>sectionAll</vt:lpstr>
      <vt:lpstr>sectionCampusDetail</vt:lpstr>
      <vt:lpstr>sectionSubject</vt:lpstr>
      <vt:lpstr>sectionInstructor</vt:lpstr>
      <vt:lpstr>sectionCampusSummary</vt:lpstr>
      <vt:lpstr>aceMajorCampus</vt:lpstr>
      <vt:lpstr>acefromSUM2011</vt:lpstr>
      <vt:lpstr>retention</vt:lpstr>
      <vt:lpstr>Percent Full Time</vt:lpstr>
      <vt:lpstr>transfer1</vt:lpstr>
      <vt:lpstr>transfer2</vt:lpstr>
      <vt:lpstr>FSM FMI</vt:lpstr>
      <vt:lpstr>standingCampus</vt:lpstr>
      <vt:lpstr>standingMajor</vt:lpstr>
      <vt:lpstr>standingDegreeType</vt:lpstr>
      <vt:lpstr>standingStudentType</vt:lpstr>
      <vt:lpstr>FT&amp;Earned12+</vt:lpstr>
      <vt:lpstr>FT&amp;Earned12StudentType</vt:lpstr>
      <vt:lpstr>graduesCampus</vt:lpstr>
      <vt:lpstr>stateOriginSex</vt:lpstr>
      <vt:lpstr>gradautesAge</vt:lpstr>
      <vt:lpstr>graduatesNames</vt:lpstr>
      <vt:lpstr>courseCompletionSUBnu</vt:lpstr>
      <vt:lpstr>courseCompletionSUBJECT</vt:lpstr>
      <vt:lpstr>courseCompletionCampus</vt:lpstr>
      <vt:lpstr>courseCompletionMajor</vt:lpstr>
      <vt:lpstr>GradeDistributionCampus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Information Technology</cp:lastModifiedBy>
  <cp:lastPrinted>2011-09-07T22:30:17Z</cp:lastPrinted>
  <dcterms:created xsi:type="dcterms:W3CDTF">2011-09-03T09:32:50Z</dcterms:created>
  <dcterms:modified xsi:type="dcterms:W3CDTF">2012-02-20T21:42:58Z</dcterms:modified>
</cp:coreProperties>
</file>